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7370" windowHeight="10890" activeTab="0"/>
  </bookViews>
  <sheets>
    <sheet name="class Equipes" sheetId="1" r:id="rId1"/>
    <sheet name="class Individ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<sst xmlns="http://schemas.openxmlformats.org/spreadsheetml/2006/main" count="34" uniqueCount="24">
  <si>
    <t>1M</t>
  </si>
  <si>
    <t>4M</t>
  </si>
  <si>
    <t>5M</t>
  </si>
  <si>
    <t>1F</t>
  </si>
  <si>
    <t>3M</t>
  </si>
  <si>
    <t>2M</t>
  </si>
  <si>
    <t>1H</t>
  </si>
  <si>
    <t>6M</t>
  </si>
  <si>
    <t>8M</t>
  </si>
  <si>
    <t>7M</t>
  </si>
  <si>
    <t>CAT</t>
  </si>
  <si>
    <t>Class</t>
  </si>
  <si>
    <t>total</t>
  </si>
  <si>
    <t>22 h.</t>
  </si>
  <si>
    <t>21 h.</t>
  </si>
  <si>
    <t>20 h.</t>
  </si>
  <si>
    <t>19 h.</t>
  </si>
  <si>
    <t>18 h.</t>
  </si>
  <si>
    <t>17 h.</t>
  </si>
  <si>
    <t>EQUIPES</t>
  </si>
  <si>
    <t>catég</t>
  </si>
  <si>
    <t>N°</t>
  </si>
  <si>
    <t>temps</t>
  </si>
  <si>
    <t>NOM  Prénom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</si>
</sst>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50">
      <alignment/>
      <protection/>
    </xf>
    <xf numFmtId="0" fontId="1" fillId="0" borderId="0" xfId="50" applyAlignment="1">
      <alignment horizontal="center"/>
      <protection/>
    </xf>
    <xf numFmtId="0" fontId="2" fillId="0" borderId="10" xfId="50" applyFont="1" applyBorder="1" applyAlignment="1">
      <alignment horizontal="center"/>
      <protection/>
    </xf>
    <xf numFmtId="164" fontId="3" fillId="0" borderId="10" xfId="50" applyNumberFormat="1" applyFont="1" applyBorder="1" applyAlignment="1">
      <alignment horizontal="center"/>
      <protection/>
    </xf>
    <xf numFmtId="164" fontId="2" fillId="0" borderId="10" xfId="50" applyNumberFormat="1" applyFont="1" applyFill="1" applyBorder="1" applyAlignment="1">
      <alignment horizontal="center"/>
      <protection/>
    </xf>
    <xf numFmtId="0" fontId="2" fillId="0" borderId="10" xfId="50" applyFont="1" applyFill="1" applyBorder="1" applyAlignment="1">
      <alignment horizontal="center"/>
      <protection/>
    </xf>
    <xf numFmtId="1" fontId="2" fillId="0" borderId="10" xfId="50" applyNumberFormat="1" applyFont="1" applyFill="1" applyBorder="1" applyAlignment="1">
      <alignment horizontal="center"/>
      <protection/>
    </xf>
    <xf numFmtId="0" fontId="4" fillId="0" borderId="10" xfId="50" applyFont="1" applyBorder="1" applyAlignment="1">
      <alignment horizontal="center"/>
      <protection/>
    </xf>
    <xf numFmtId="0" fontId="4" fillId="0" borderId="10" xfId="50" applyFont="1" applyFill="1" applyBorder="1">
      <alignment/>
      <protection/>
    </xf>
    <xf numFmtId="0" fontId="4" fillId="0" borderId="10" xfId="50" applyFont="1" applyFill="1" applyBorder="1" applyAlignment="1">
      <alignment horizontal="center"/>
      <protection/>
    </xf>
    <xf numFmtId="0" fontId="5" fillId="0" borderId="10" xfId="50" applyFont="1" applyFill="1" applyBorder="1">
      <alignment/>
      <protection/>
    </xf>
    <xf numFmtId="0" fontId="5" fillId="0" borderId="10" xfId="50" applyFont="1" applyFill="1" applyBorder="1" applyAlignment="1">
      <alignment horizontal="center"/>
      <protection/>
    </xf>
    <xf numFmtId="0" fontId="1" fillId="0" borderId="0" xfId="50" applyFill="1">
      <alignment/>
      <protection/>
    </xf>
    <xf numFmtId="0" fontId="6" fillId="14" borderId="10" xfId="50" applyFont="1" applyFill="1" applyBorder="1" applyAlignment="1">
      <alignment horizontal="center"/>
      <protection/>
    </xf>
    <xf numFmtId="164" fontId="3" fillId="0" borderId="10" xfId="50" applyNumberFormat="1" applyFont="1" applyFill="1" applyBorder="1" applyAlignment="1">
      <alignment horizontal="center"/>
      <protection/>
    </xf>
    <xf numFmtId="0" fontId="1" fillId="24" borderId="10" xfId="50" applyFont="1" applyFill="1" applyBorder="1" applyAlignment="1">
      <alignment horizontal="center"/>
      <protection/>
    </xf>
    <xf numFmtId="1" fontId="1" fillId="24" borderId="10" xfId="50" applyNumberFormat="1" applyFont="1" applyFill="1" applyBorder="1" applyAlignment="1">
      <alignment horizontal="center"/>
      <protection/>
    </xf>
    <xf numFmtId="0" fontId="6" fillId="0" borderId="10" xfId="50" applyFont="1" applyFill="1" applyBorder="1" applyAlignment="1">
      <alignment horizontal="center"/>
      <protection/>
    </xf>
    <xf numFmtId="0" fontId="6" fillId="11" borderId="10" xfId="50" applyFont="1" applyFill="1" applyBorder="1" applyAlignment="1">
      <alignment horizontal="center"/>
      <protection/>
    </xf>
    <xf numFmtId="0" fontId="5" fillId="25" borderId="10" xfId="50" applyFont="1" applyFill="1" applyBorder="1" applyAlignment="1">
      <alignment horizontal="center"/>
      <protection/>
    </xf>
    <xf numFmtId="0" fontId="2" fillId="25" borderId="10" xfId="50" applyFont="1" applyFill="1" applyBorder="1" applyAlignment="1">
      <alignment horizontal="center"/>
      <protection/>
    </xf>
    <xf numFmtId="0" fontId="6" fillId="22" borderId="10" xfId="50" applyFont="1" applyFill="1" applyBorder="1" applyAlignment="1">
      <alignment horizontal="center"/>
      <protection/>
    </xf>
    <xf numFmtId="0" fontId="1" fillId="23" borderId="10" xfId="50" applyFont="1" applyFill="1" applyBorder="1">
      <alignment/>
      <protection/>
    </xf>
    <xf numFmtId="0" fontId="2" fillId="20" borderId="10" xfId="50" applyFont="1" applyFill="1" applyBorder="1" applyAlignment="1">
      <alignment horizontal="center"/>
      <protection/>
    </xf>
    <xf numFmtId="0" fontId="2" fillId="20" borderId="11" xfId="50" applyFont="1" applyFill="1" applyBorder="1" applyAlignment="1">
      <alignment horizontal="center"/>
      <protection/>
    </xf>
    <xf numFmtId="0" fontId="1" fillId="20" borderId="10" xfId="50" applyFont="1" applyFill="1" applyBorder="1" applyAlignment="1">
      <alignment horizontal="center"/>
      <protection/>
    </xf>
    <xf numFmtId="164" fontId="7" fillId="0" borderId="0" xfId="50" applyNumberFormat="1" applyFont="1">
      <alignment/>
      <protection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164" fontId="2" fillId="0" borderId="10" xfId="51" applyNumberFormat="1" applyFont="1" applyFill="1" applyBorder="1" applyAlignment="1">
      <alignment horizontal="center"/>
      <protection/>
    </xf>
    <xf numFmtId="0" fontId="2" fillId="0" borderId="10" xfId="51" applyFont="1" applyFill="1" applyBorder="1" applyAlignment="1">
      <alignment horizontal="center"/>
      <protection/>
    </xf>
    <xf numFmtId="1" fontId="2" fillId="0" borderId="10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0" fontId="2" fillId="25" borderId="10" xfId="51" applyFont="1" applyFill="1" applyBorder="1" applyAlignment="1">
      <alignment horizontal="center"/>
      <protection/>
    </xf>
    <xf numFmtId="0" fontId="5" fillId="25" borderId="10" xfId="51" applyFont="1" applyFill="1" applyBorder="1">
      <alignment/>
      <protection/>
    </xf>
    <xf numFmtId="0" fontId="3" fillId="0" borderId="10" xfId="51" applyNumberFormat="1" applyFont="1" applyBorder="1" applyAlignment="1">
      <alignment horizontal="center"/>
      <protection/>
    </xf>
    <xf numFmtId="164" fontId="3" fillId="0" borderId="10" xfId="51" applyNumberFormat="1" applyFont="1" applyBorder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1" fillId="0" borderId="10" xfId="51" applyFont="1" applyFill="1" applyBorder="1" applyAlignment="1">
      <alignment horizontal="center"/>
      <protection/>
    </xf>
    <xf numFmtId="1" fontId="3" fillId="0" borderId="10" xfId="51" applyNumberFormat="1" applyFont="1" applyBorder="1" applyAlignment="1">
      <alignment horizontal="center"/>
      <protection/>
    </xf>
    <xf numFmtId="0" fontId="1" fillId="24" borderId="10" xfId="51" applyFont="1" applyFill="1" applyBorder="1" applyAlignment="1">
      <alignment horizontal="center"/>
      <protection/>
    </xf>
    <xf numFmtId="1" fontId="8" fillId="24" borderId="10" xfId="51" applyNumberFormat="1" applyFont="1" applyFill="1" applyBorder="1" applyAlignment="1">
      <alignment horizontal="center"/>
      <protection/>
    </xf>
    <xf numFmtId="0" fontId="8" fillId="24" borderId="10" xfId="51" applyFont="1" applyFill="1" applyBorder="1" applyAlignment="1">
      <alignment horizontal="center"/>
      <protection/>
    </xf>
    <xf numFmtId="0" fontId="1" fillId="0" borderId="0" xfId="51" applyFill="1">
      <alignment/>
      <protection/>
    </xf>
    <xf numFmtId="2" fontId="3" fillId="0" borderId="10" xfId="51" applyNumberFormat="1" applyFont="1" applyFill="1" applyBorder="1" applyAlignment="1">
      <alignment horizontal="center"/>
      <protection/>
    </xf>
    <xf numFmtId="164" fontId="3" fillId="0" borderId="10" xfId="51" applyNumberFormat="1" applyFont="1" applyFill="1" applyBorder="1" applyAlignment="1">
      <alignment horizontal="center"/>
      <protection/>
    </xf>
    <xf numFmtId="1" fontId="8" fillId="0" borderId="10" xfId="51" applyNumberFormat="1" applyFont="1" applyFill="1" applyBorder="1" applyAlignment="1">
      <alignment horizontal="center"/>
      <protection/>
    </xf>
    <xf numFmtId="0" fontId="8" fillId="0" borderId="10" xfId="51" applyFont="1" applyFill="1" applyBorder="1" applyAlignment="1">
      <alignment horizontal="center"/>
      <protection/>
    </xf>
    <xf numFmtId="0" fontId="3" fillId="0" borderId="10" xfId="51" applyNumberFormat="1" applyFont="1" applyFill="1" applyBorder="1" applyAlignment="1">
      <alignment horizontal="center"/>
      <protection/>
    </xf>
    <xf numFmtId="164" fontId="2" fillId="23" borderId="10" xfId="51" applyNumberFormat="1" applyFont="1" applyFill="1" applyBorder="1" applyAlignment="1">
      <alignment horizontal="center"/>
      <protection/>
    </xf>
    <xf numFmtId="0" fontId="1" fillId="23" borderId="10" xfId="51" applyFont="1" applyFill="1" applyBorder="1" applyAlignment="1">
      <alignment horizontal="center"/>
      <protection/>
    </xf>
    <xf numFmtId="1" fontId="3" fillId="0" borderId="10" xfId="51" applyNumberFormat="1" applyFont="1" applyFill="1" applyBorder="1" applyAlignment="1">
      <alignment horizontal="center"/>
      <protection/>
    </xf>
    <xf numFmtId="0" fontId="2" fillId="23" borderId="10" xfId="51" applyFont="1" applyFill="1" applyBorder="1" applyAlignment="1">
      <alignment horizontal="center"/>
      <protection/>
    </xf>
    <xf numFmtId="0" fontId="3" fillId="23" borderId="10" xfId="51" applyNumberFormat="1" applyFont="1" applyFill="1" applyBorder="1" applyAlignment="1">
      <alignment horizontal="center"/>
      <protection/>
    </xf>
    <xf numFmtId="164" fontId="3" fillId="23" borderId="10" xfId="51" applyNumberFormat="1" applyFont="1" applyFill="1" applyBorder="1" applyAlignment="1">
      <alignment horizontal="center"/>
      <protection/>
    </xf>
    <xf numFmtId="1" fontId="8" fillId="23" borderId="10" xfId="51" applyNumberFormat="1" applyFont="1" applyFill="1" applyBorder="1" applyAlignment="1">
      <alignment horizontal="center"/>
      <protection/>
    </xf>
    <xf numFmtId="0" fontId="8" fillId="23" borderId="10" xfId="51" applyFont="1" applyFill="1" applyBorder="1" applyAlignment="1">
      <alignment horizontal="center"/>
      <protection/>
    </xf>
    <xf numFmtId="0" fontId="2" fillId="20" borderId="10" xfId="51" applyFont="1" applyFill="1" applyBorder="1" applyAlignment="1">
      <alignment horizontal="center"/>
      <protection/>
    </xf>
    <xf numFmtId="0" fontId="2" fillId="20" borderId="11" xfId="51" applyFont="1" applyFill="1" applyBorder="1" applyAlignment="1">
      <alignment horizontal="center"/>
      <protection/>
    </xf>
    <xf numFmtId="0" fontId="1" fillId="20" borderId="10" xfId="51" applyFont="1" applyFill="1" applyBorder="1" applyAlignment="1">
      <alignment horizontal="center"/>
      <protection/>
    </xf>
    <xf numFmtId="0" fontId="7" fillId="0" borderId="0" xfId="51" applyFont="1">
      <alignment/>
      <protection/>
    </xf>
    <xf numFmtId="0" fontId="2" fillId="20" borderId="11" xfId="50" applyFont="1" applyFill="1" applyBorder="1" applyAlignment="1">
      <alignment horizontal="center"/>
      <protection/>
    </xf>
    <xf numFmtId="0" fontId="2" fillId="20" borderId="12" xfId="50" applyFont="1" applyFill="1" applyBorder="1" applyAlignment="1">
      <alignment horizontal="center"/>
      <protection/>
    </xf>
    <xf numFmtId="0" fontId="2" fillId="20" borderId="11" xfId="51" applyFont="1" applyFill="1" applyBorder="1" applyAlignment="1">
      <alignment horizontal="center"/>
      <protection/>
    </xf>
    <xf numFmtId="0" fontId="2" fillId="20" borderId="12" xfId="51" applyFont="1" applyFill="1" applyBorder="1" applyAlignment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P_Propri&#233;taire\Local%20Settings\Temporary%20Internet%20Files\Content.IE5\W284JFQN\EQUIP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P_Propri&#233;taire\Local%20Settings\Temporary%20Internet%20Files\Content.IE5\W284JFQN\INDIVIDUE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s"/>
      <sheetName val="Pointage 16-19"/>
      <sheetName val="Pointage 19-22"/>
      <sheetName val="Feuil2"/>
      <sheetName val="Feuil3"/>
    </sheetNames>
    <sheetDataSet>
      <sheetData sheetId="0">
        <row r="4">
          <cell r="A4">
            <v>1</v>
          </cell>
          <cell r="B4" t="str">
            <v>M</v>
          </cell>
          <cell r="C4" t="str">
            <v>LES "4" A LA SUITE</v>
          </cell>
        </row>
        <row r="5">
          <cell r="A5">
            <v>2</v>
          </cell>
          <cell r="B5" t="str">
            <v>M</v>
          </cell>
          <cell r="C5" t="str">
            <v>MACHILLY J'Y COURE</v>
          </cell>
        </row>
        <row r="6">
          <cell r="A6">
            <v>3</v>
          </cell>
          <cell r="B6" t="str">
            <v>M</v>
          </cell>
          <cell r="C6" t="str">
            <v>UPSILON CONSEIL</v>
          </cell>
        </row>
        <row r="7">
          <cell r="A7">
            <v>4</v>
          </cell>
          <cell r="B7" t="str">
            <v>H</v>
          </cell>
          <cell r="C7" t="str">
            <v>ATHLE ST JULIEN 74</v>
          </cell>
        </row>
        <row r="8">
          <cell r="A8">
            <v>5</v>
          </cell>
          <cell r="B8" t="str">
            <v>M</v>
          </cell>
          <cell r="C8" t="str">
            <v>TEAM TRIATHLON ENERGY</v>
          </cell>
        </row>
        <row r="9">
          <cell r="A9">
            <v>6</v>
          </cell>
          <cell r="B9" t="str">
            <v>M</v>
          </cell>
          <cell r="C9" t="str">
            <v>LES ESSOUFLES</v>
          </cell>
        </row>
        <row r="10">
          <cell r="A10">
            <v>7</v>
          </cell>
          <cell r="B10" t="str">
            <v>F</v>
          </cell>
          <cell r="C10" t="str">
            <v>AMISTINGUETTES</v>
          </cell>
        </row>
        <row r="11">
          <cell r="A11">
            <v>8</v>
          </cell>
          <cell r="B11" t="str">
            <v>M</v>
          </cell>
          <cell r="C11" t="str">
            <v>H.U.G.</v>
          </cell>
        </row>
        <row r="12">
          <cell r="A12">
            <v>9</v>
          </cell>
          <cell r="B12" t="str">
            <v>M</v>
          </cell>
          <cell r="C12" t="str">
            <v>AMIPOSSIBLE</v>
          </cell>
        </row>
        <row r="13">
          <cell r="A13">
            <v>10</v>
          </cell>
          <cell r="B13" t="str">
            <v>M</v>
          </cell>
          <cell r="C13" t="str">
            <v>MELTINGPOT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s"/>
      <sheetName val="Pointage 16-19"/>
      <sheetName val="Pointage 19-22"/>
      <sheetName val="Temps final"/>
      <sheetName val="Feuil3"/>
      <sheetName val="Rapport sur la compatibilité"/>
    </sheetNames>
    <sheetDataSet>
      <sheetData sheetId="0">
        <row r="4">
          <cell r="A4">
            <v>2</v>
          </cell>
          <cell r="B4" t="str">
            <v>H</v>
          </cell>
          <cell r="C4" t="str">
            <v>BOULEMBERG Dominique</v>
          </cell>
        </row>
        <row r="5">
          <cell r="A5">
            <v>3</v>
          </cell>
          <cell r="B5" t="str">
            <v>H</v>
          </cell>
          <cell r="C5" t="str">
            <v>ABONDANCE Jean Luc</v>
          </cell>
        </row>
        <row r="6">
          <cell r="A6">
            <v>4</v>
          </cell>
          <cell r="B6" t="str">
            <v>H</v>
          </cell>
          <cell r="C6" t="str">
            <v>DELOBEL  Pascal</v>
          </cell>
        </row>
        <row r="7">
          <cell r="A7">
            <v>5</v>
          </cell>
          <cell r="B7" t="str">
            <v>H</v>
          </cell>
          <cell r="C7" t="str">
            <v>PROST  Franck</v>
          </cell>
        </row>
        <row r="8">
          <cell r="A8">
            <v>6</v>
          </cell>
          <cell r="B8" t="str">
            <v>H</v>
          </cell>
          <cell r="C8" t="str">
            <v>BERILLE Philippe</v>
          </cell>
        </row>
        <row r="9">
          <cell r="A9">
            <v>7</v>
          </cell>
          <cell r="B9" t="str">
            <v>H</v>
          </cell>
          <cell r="C9" t="str">
            <v>POLY  Claude</v>
          </cell>
        </row>
        <row r="10">
          <cell r="A10">
            <v>8</v>
          </cell>
          <cell r="B10" t="str">
            <v>H</v>
          </cell>
          <cell r="C10" t="str">
            <v>CHAROLAIS David</v>
          </cell>
        </row>
        <row r="11">
          <cell r="A11">
            <v>9</v>
          </cell>
          <cell r="B11" t="str">
            <v>H</v>
          </cell>
          <cell r="C11" t="str">
            <v>ROGER Patrick</v>
          </cell>
        </row>
        <row r="12">
          <cell r="A12">
            <v>10</v>
          </cell>
          <cell r="B12" t="str">
            <v>H</v>
          </cell>
          <cell r="C12" t="str">
            <v>PEPE JP</v>
          </cell>
        </row>
        <row r="13">
          <cell r="A13">
            <v>11</v>
          </cell>
        </row>
        <row r="14">
          <cell r="A14">
            <v>12</v>
          </cell>
          <cell r="B14" t="str">
            <v>F</v>
          </cell>
          <cell r="C14" t="str">
            <v>IMBERT Sylvie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showZeros="0" tabSelected="1" zoomScalePageLayoutView="0" workbookViewId="0" topLeftCell="A1">
      <selection activeCell="C23" sqref="C23"/>
    </sheetView>
  </sheetViews>
  <sheetFormatPr defaultColWidth="11.57421875" defaultRowHeight="15"/>
  <cols>
    <col min="1" max="1" width="4.8515625" style="1" customWidth="1"/>
    <col min="2" max="2" width="5.421875" style="1" customWidth="1"/>
    <col min="3" max="3" width="32.57421875" style="1" customWidth="1"/>
    <col min="4" max="4" width="5.7109375" style="1" customWidth="1"/>
    <col min="5" max="5" width="7.7109375" style="1" customWidth="1"/>
    <col min="6" max="6" width="5.7109375" style="1" customWidth="1"/>
    <col min="7" max="7" width="7.7109375" style="1" customWidth="1"/>
    <col min="8" max="8" width="5.7109375" style="1" customWidth="1"/>
    <col min="9" max="9" width="7.7109375" style="1" customWidth="1"/>
    <col min="10" max="10" width="5.7109375" style="1" customWidth="1"/>
    <col min="11" max="11" width="7.7109375" style="1" customWidth="1"/>
    <col min="12" max="12" width="5.7109375" style="1" customWidth="1"/>
    <col min="13" max="13" width="7.7109375" style="1" customWidth="1"/>
    <col min="14" max="14" width="5.7109375" style="1" customWidth="1"/>
    <col min="15" max="15" width="7.7109375" style="1" customWidth="1"/>
    <col min="16" max="16" width="8.00390625" style="2" customWidth="1"/>
    <col min="17" max="17" width="6.8515625" style="1" customWidth="1"/>
    <col min="18" max="18" width="4.7109375" style="1" customWidth="1"/>
    <col min="19" max="16384" width="11.57421875" style="1" customWidth="1"/>
  </cols>
  <sheetData>
    <row r="1" ht="12.75">
      <c r="E1" s="27">
        <v>1.123</v>
      </c>
    </row>
    <row r="2" spans="1:18" ht="12.75">
      <c r="A2" s="24" t="s">
        <v>21</v>
      </c>
      <c r="B2" s="26" t="s">
        <v>20</v>
      </c>
      <c r="C2" s="25" t="s">
        <v>19</v>
      </c>
      <c r="D2" s="62" t="s">
        <v>18</v>
      </c>
      <c r="E2" s="63"/>
      <c r="F2" s="62" t="s">
        <v>17</v>
      </c>
      <c r="G2" s="63"/>
      <c r="H2" s="62" t="s">
        <v>16</v>
      </c>
      <c r="I2" s="63"/>
      <c r="J2" s="62" t="s">
        <v>15</v>
      </c>
      <c r="K2" s="63"/>
      <c r="L2" s="62" t="s">
        <v>14</v>
      </c>
      <c r="M2" s="63"/>
      <c r="N2" s="62" t="s">
        <v>13</v>
      </c>
      <c r="O2" s="63"/>
      <c r="P2" s="24" t="s">
        <v>12</v>
      </c>
      <c r="Q2" s="24" t="s">
        <v>11</v>
      </c>
      <c r="R2" s="23" t="s">
        <v>10</v>
      </c>
    </row>
    <row r="3" spans="1:18" s="13" customFormat="1" ht="15.75">
      <c r="A3" s="6">
        <f>'[1]Engagements'!A4</f>
        <v>1</v>
      </c>
      <c r="B3" s="20" t="str">
        <f>'[1]Engagements'!B4</f>
        <v>M</v>
      </c>
      <c r="C3" s="11" t="str">
        <f>'[1]Engagements'!C4</f>
        <v>LES "4" A LA SUITE</v>
      </c>
      <c r="D3" s="16">
        <v>10</v>
      </c>
      <c r="E3" s="5">
        <f aca="true" t="shared" si="0" ref="E3:E13">D3*$E$1</f>
        <v>11.23</v>
      </c>
      <c r="F3" s="17">
        <v>11</v>
      </c>
      <c r="G3" s="5">
        <f aca="true" t="shared" si="1" ref="G3:G13">F3*$E$1</f>
        <v>12.353</v>
      </c>
      <c r="H3" s="16">
        <v>10</v>
      </c>
      <c r="I3" s="5">
        <f aca="true" t="shared" si="2" ref="I3:I13">H3*$E$1</f>
        <v>11.23</v>
      </c>
      <c r="J3" s="16">
        <v>11</v>
      </c>
      <c r="K3" s="5">
        <f aca="true" t="shared" si="3" ref="K3:K13">J3*$E$1</f>
        <v>12.353</v>
      </c>
      <c r="L3" s="16">
        <v>9</v>
      </c>
      <c r="M3" s="5">
        <f aca="true" t="shared" si="4" ref="M3:M13">L3*$E$1</f>
        <v>10.107</v>
      </c>
      <c r="N3" s="16">
        <v>10</v>
      </c>
      <c r="O3" s="5">
        <f aca="true" t="shared" si="5" ref="O3:O13">N3*$E$1</f>
        <v>11.23</v>
      </c>
      <c r="P3" s="15">
        <f aca="true" t="shared" si="6" ref="P3:P13">SUM(E3,G3,I3,K3,M3,O3)</f>
        <v>68.503</v>
      </c>
      <c r="Q3" s="21">
        <v>9</v>
      </c>
      <c r="R3" s="18" t="s">
        <v>9</v>
      </c>
    </row>
    <row r="4" spans="1:18" s="13" customFormat="1" ht="15.75">
      <c r="A4" s="6">
        <f>'[1]Engagements'!A5</f>
        <v>2</v>
      </c>
      <c r="B4" s="20" t="str">
        <f>'[1]Engagements'!B5</f>
        <v>M</v>
      </c>
      <c r="C4" s="11" t="str">
        <f>'[1]Engagements'!C5</f>
        <v>MACHILLY J'Y COURE</v>
      </c>
      <c r="D4" s="16">
        <v>9</v>
      </c>
      <c r="E4" s="5">
        <f t="shared" si="0"/>
        <v>10.107</v>
      </c>
      <c r="F4" s="17">
        <v>10</v>
      </c>
      <c r="G4" s="5">
        <f t="shared" si="1"/>
        <v>11.23</v>
      </c>
      <c r="H4" s="16">
        <v>10</v>
      </c>
      <c r="I4" s="5">
        <f t="shared" si="2"/>
        <v>11.23</v>
      </c>
      <c r="J4" s="16">
        <v>10</v>
      </c>
      <c r="K4" s="5">
        <f t="shared" si="3"/>
        <v>11.23</v>
      </c>
      <c r="L4" s="16">
        <v>10</v>
      </c>
      <c r="M4" s="5">
        <f t="shared" si="4"/>
        <v>11.23</v>
      </c>
      <c r="N4" s="16">
        <v>9</v>
      </c>
      <c r="O4" s="5">
        <f t="shared" si="5"/>
        <v>10.107</v>
      </c>
      <c r="P4" s="15">
        <f t="shared" si="6"/>
        <v>65.134</v>
      </c>
      <c r="Q4" s="21">
        <v>10</v>
      </c>
      <c r="R4" s="18" t="s">
        <v>8</v>
      </c>
    </row>
    <row r="5" spans="1:18" s="13" customFormat="1" ht="15.75">
      <c r="A5" s="6">
        <f>'[1]Engagements'!A6</f>
        <v>3</v>
      </c>
      <c r="B5" s="20" t="str">
        <f>'[1]Engagements'!B6</f>
        <v>M</v>
      </c>
      <c r="C5" s="11" t="str">
        <f>'[1]Engagements'!C6</f>
        <v>UPSILON CONSEIL</v>
      </c>
      <c r="D5" s="16">
        <v>10</v>
      </c>
      <c r="E5" s="5">
        <f t="shared" si="0"/>
        <v>11.23</v>
      </c>
      <c r="F5" s="17">
        <v>12</v>
      </c>
      <c r="G5" s="5">
        <f t="shared" si="1"/>
        <v>13.475999999999999</v>
      </c>
      <c r="H5" s="16">
        <v>11</v>
      </c>
      <c r="I5" s="5">
        <f t="shared" si="2"/>
        <v>12.353</v>
      </c>
      <c r="J5" s="16">
        <v>11</v>
      </c>
      <c r="K5" s="5">
        <f t="shared" si="3"/>
        <v>12.353</v>
      </c>
      <c r="L5" s="16">
        <v>10</v>
      </c>
      <c r="M5" s="5">
        <f t="shared" si="4"/>
        <v>11.23</v>
      </c>
      <c r="N5" s="16">
        <v>11</v>
      </c>
      <c r="O5" s="5">
        <f t="shared" si="5"/>
        <v>12.353</v>
      </c>
      <c r="P5" s="15">
        <f t="shared" si="6"/>
        <v>72.99499999999999</v>
      </c>
      <c r="Q5" s="21">
        <v>7</v>
      </c>
      <c r="R5" s="18" t="s">
        <v>7</v>
      </c>
    </row>
    <row r="6" spans="1:18" s="13" customFormat="1" ht="15.75">
      <c r="A6" s="6">
        <f>'[1]Engagements'!A7</f>
        <v>4</v>
      </c>
      <c r="B6" s="20" t="str">
        <f>'[1]Engagements'!B7</f>
        <v>H</v>
      </c>
      <c r="C6" s="11" t="str">
        <f>'[1]Engagements'!C7</f>
        <v>ATHLE ST JULIEN 74</v>
      </c>
      <c r="D6" s="16">
        <v>15</v>
      </c>
      <c r="E6" s="5">
        <f t="shared" si="0"/>
        <v>16.845</v>
      </c>
      <c r="F6" s="17">
        <v>15</v>
      </c>
      <c r="G6" s="5">
        <f t="shared" si="1"/>
        <v>16.845</v>
      </c>
      <c r="H6" s="16">
        <v>16</v>
      </c>
      <c r="I6" s="5">
        <f t="shared" si="2"/>
        <v>17.968</v>
      </c>
      <c r="J6" s="16">
        <v>15</v>
      </c>
      <c r="K6" s="5">
        <f t="shared" si="3"/>
        <v>16.845</v>
      </c>
      <c r="L6" s="16">
        <v>16</v>
      </c>
      <c r="M6" s="5">
        <f t="shared" si="4"/>
        <v>17.968</v>
      </c>
      <c r="N6" s="16">
        <v>14</v>
      </c>
      <c r="O6" s="5">
        <f t="shared" si="5"/>
        <v>15.722</v>
      </c>
      <c r="P6" s="15">
        <f t="shared" si="6"/>
        <v>102.193</v>
      </c>
      <c r="Q6" s="21">
        <v>1</v>
      </c>
      <c r="R6" s="22" t="s">
        <v>6</v>
      </c>
    </row>
    <row r="7" spans="1:18" s="13" customFormat="1" ht="15.75">
      <c r="A7" s="6">
        <f>'[1]Engagements'!A8</f>
        <v>5</v>
      </c>
      <c r="B7" s="20" t="str">
        <f>'[1]Engagements'!B8</f>
        <v>M</v>
      </c>
      <c r="C7" s="11" t="str">
        <f>'[1]Engagements'!C8</f>
        <v>TEAM TRIATHLON ENERGY</v>
      </c>
      <c r="D7" s="16">
        <v>11</v>
      </c>
      <c r="E7" s="5">
        <f t="shared" si="0"/>
        <v>12.353</v>
      </c>
      <c r="F7" s="17">
        <v>11</v>
      </c>
      <c r="G7" s="5">
        <f t="shared" si="1"/>
        <v>12.353</v>
      </c>
      <c r="H7" s="16">
        <v>13</v>
      </c>
      <c r="I7" s="5">
        <f t="shared" si="2"/>
        <v>14.599</v>
      </c>
      <c r="J7" s="16">
        <v>13</v>
      </c>
      <c r="K7" s="5">
        <f t="shared" si="3"/>
        <v>14.599</v>
      </c>
      <c r="L7" s="16">
        <v>12</v>
      </c>
      <c r="M7" s="5">
        <f t="shared" si="4"/>
        <v>13.475999999999999</v>
      </c>
      <c r="N7" s="16">
        <v>13</v>
      </c>
      <c r="O7" s="5">
        <f t="shared" si="5"/>
        <v>14.599</v>
      </c>
      <c r="P7" s="15">
        <f t="shared" si="6"/>
        <v>81.979</v>
      </c>
      <c r="Q7" s="21">
        <v>3</v>
      </c>
      <c r="R7" s="14" t="s">
        <v>5</v>
      </c>
    </row>
    <row r="8" spans="1:18" s="13" customFormat="1" ht="15.75">
      <c r="A8" s="6">
        <f>'[1]Engagements'!A9</f>
        <v>6</v>
      </c>
      <c r="B8" s="20" t="str">
        <f>'[1]Engagements'!B9</f>
        <v>M</v>
      </c>
      <c r="C8" s="11" t="str">
        <f>'[1]Engagements'!C9</f>
        <v>LES ESSOUFLES</v>
      </c>
      <c r="D8" s="16">
        <v>11</v>
      </c>
      <c r="E8" s="5">
        <f t="shared" si="0"/>
        <v>12.353</v>
      </c>
      <c r="F8" s="17">
        <v>12</v>
      </c>
      <c r="G8" s="5">
        <f t="shared" si="1"/>
        <v>13.475999999999999</v>
      </c>
      <c r="H8" s="16">
        <v>12</v>
      </c>
      <c r="I8" s="5">
        <f t="shared" si="2"/>
        <v>13.475999999999999</v>
      </c>
      <c r="J8" s="16">
        <v>12</v>
      </c>
      <c r="K8" s="5">
        <f t="shared" si="3"/>
        <v>13.475999999999999</v>
      </c>
      <c r="L8" s="16">
        <v>11</v>
      </c>
      <c r="M8" s="5">
        <f t="shared" si="4"/>
        <v>12.353</v>
      </c>
      <c r="N8" s="16">
        <v>12</v>
      </c>
      <c r="O8" s="5">
        <f t="shared" si="5"/>
        <v>13.475999999999999</v>
      </c>
      <c r="P8" s="15">
        <f t="shared" si="6"/>
        <v>78.61</v>
      </c>
      <c r="Q8" s="6">
        <v>4</v>
      </c>
      <c r="R8" s="14" t="s">
        <v>4</v>
      </c>
    </row>
    <row r="9" spans="1:18" s="13" customFormat="1" ht="15.75">
      <c r="A9" s="6">
        <f>'[1]Engagements'!A10</f>
        <v>7</v>
      </c>
      <c r="B9" s="12" t="str">
        <f>'[1]Engagements'!B10</f>
        <v>F</v>
      </c>
      <c r="C9" s="11" t="str">
        <f>'[1]Engagements'!C10</f>
        <v>AMISTINGUETTES</v>
      </c>
      <c r="D9" s="16">
        <v>10</v>
      </c>
      <c r="E9" s="5">
        <f t="shared" si="0"/>
        <v>11.23</v>
      </c>
      <c r="F9" s="17">
        <v>10</v>
      </c>
      <c r="G9" s="5">
        <f t="shared" si="1"/>
        <v>11.23</v>
      </c>
      <c r="H9" s="16">
        <v>11</v>
      </c>
      <c r="I9" s="5">
        <f t="shared" si="2"/>
        <v>12.353</v>
      </c>
      <c r="J9" s="16">
        <v>10</v>
      </c>
      <c r="K9" s="5">
        <f t="shared" si="3"/>
        <v>11.23</v>
      </c>
      <c r="L9" s="16">
        <v>11</v>
      </c>
      <c r="M9" s="5">
        <f t="shared" si="4"/>
        <v>12.353</v>
      </c>
      <c r="N9" s="16">
        <v>10</v>
      </c>
      <c r="O9" s="5">
        <f t="shared" si="5"/>
        <v>11.23</v>
      </c>
      <c r="P9" s="15">
        <f t="shared" si="6"/>
        <v>69.626</v>
      </c>
      <c r="Q9" s="6">
        <v>8</v>
      </c>
      <c r="R9" s="19" t="s">
        <v>3</v>
      </c>
    </row>
    <row r="10" spans="1:18" s="13" customFormat="1" ht="15.75">
      <c r="A10" s="6">
        <f>'[1]Engagements'!A11</f>
        <v>8</v>
      </c>
      <c r="B10" s="12" t="str">
        <f>'[1]Engagements'!B11</f>
        <v>M</v>
      </c>
      <c r="C10" s="11" t="str">
        <f>'[1]Engagements'!C11</f>
        <v>H.U.G.</v>
      </c>
      <c r="D10" s="16">
        <v>11</v>
      </c>
      <c r="E10" s="5">
        <f t="shared" si="0"/>
        <v>12.353</v>
      </c>
      <c r="F10" s="17">
        <v>11</v>
      </c>
      <c r="G10" s="5">
        <f t="shared" si="1"/>
        <v>12.353</v>
      </c>
      <c r="H10" s="16">
        <v>10</v>
      </c>
      <c r="I10" s="5">
        <f t="shared" si="2"/>
        <v>11.23</v>
      </c>
      <c r="J10" s="16">
        <v>11</v>
      </c>
      <c r="K10" s="5">
        <f t="shared" si="3"/>
        <v>12.353</v>
      </c>
      <c r="L10" s="16">
        <v>11</v>
      </c>
      <c r="M10" s="5">
        <f t="shared" si="4"/>
        <v>12.353</v>
      </c>
      <c r="N10" s="16">
        <v>12</v>
      </c>
      <c r="O10" s="5">
        <f t="shared" si="5"/>
        <v>13.475999999999999</v>
      </c>
      <c r="P10" s="15">
        <f t="shared" si="6"/>
        <v>74.118</v>
      </c>
      <c r="Q10" s="6">
        <v>6</v>
      </c>
      <c r="R10" s="18" t="s">
        <v>2</v>
      </c>
    </row>
    <row r="11" spans="1:18" s="13" customFormat="1" ht="15.75">
      <c r="A11" s="6">
        <f>'[1]Engagements'!A12</f>
        <v>9</v>
      </c>
      <c r="B11" s="12" t="str">
        <f>'[1]Engagements'!B12</f>
        <v>M</v>
      </c>
      <c r="C11" s="11" t="str">
        <f>'[1]Engagements'!C12</f>
        <v>AMIPOSSIBLE</v>
      </c>
      <c r="D11" s="16">
        <v>11</v>
      </c>
      <c r="E11" s="5">
        <f t="shared" si="0"/>
        <v>12.353</v>
      </c>
      <c r="F11" s="17">
        <v>12</v>
      </c>
      <c r="G11" s="5">
        <f t="shared" si="1"/>
        <v>13.475999999999999</v>
      </c>
      <c r="H11" s="16">
        <v>12</v>
      </c>
      <c r="I11" s="5">
        <f t="shared" si="2"/>
        <v>13.475999999999999</v>
      </c>
      <c r="J11" s="16">
        <v>12</v>
      </c>
      <c r="K11" s="5">
        <f t="shared" si="3"/>
        <v>13.475999999999999</v>
      </c>
      <c r="L11" s="16">
        <v>11</v>
      </c>
      <c r="M11" s="5">
        <f t="shared" si="4"/>
        <v>12.353</v>
      </c>
      <c r="N11" s="16">
        <v>11</v>
      </c>
      <c r="O11" s="5">
        <f t="shared" si="5"/>
        <v>12.353</v>
      </c>
      <c r="P11" s="15">
        <f t="shared" si="6"/>
        <v>77.487</v>
      </c>
      <c r="Q11" s="6">
        <v>5</v>
      </c>
      <c r="R11" s="18" t="s">
        <v>1</v>
      </c>
    </row>
    <row r="12" spans="1:18" s="13" customFormat="1" ht="15.75">
      <c r="A12" s="6">
        <f>'[1]Engagements'!A13</f>
        <v>10</v>
      </c>
      <c r="B12" s="12" t="str">
        <f>'[1]Engagements'!B13</f>
        <v>M</v>
      </c>
      <c r="C12" s="11" t="str">
        <f>'[1]Engagements'!C13</f>
        <v>MELTINGPOT</v>
      </c>
      <c r="D12" s="16">
        <v>13</v>
      </c>
      <c r="E12" s="5">
        <f t="shared" si="0"/>
        <v>14.599</v>
      </c>
      <c r="F12" s="17">
        <v>14</v>
      </c>
      <c r="G12" s="5">
        <f t="shared" si="1"/>
        <v>15.722</v>
      </c>
      <c r="H12" s="16">
        <v>14</v>
      </c>
      <c r="I12" s="5">
        <f t="shared" si="2"/>
        <v>15.722</v>
      </c>
      <c r="J12" s="16">
        <v>14</v>
      </c>
      <c r="K12" s="5">
        <f t="shared" si="3"/>
        <v>15.722</v>
      </c>
      <c r="L12" s="16">
        <v>13</v>
      </c>
      <c r="M12" s="5">
        <f t="shared" si="4"/>
        <v>14.599</v>
      </c>
      <c r="N12" s="16">
        <v>13</v>
      </c>
      <c r="O12" s="5">
        <f t="shared" si="5"/>
        <v>14.599</v>
      </c>
      <c r="P12" s="15">
        <f t="shared" si="6"/>
        <v>90.96300000000001</v>
      </c>
      <c r="Q12" s="6">
        <v>2</v>
      </c>
      <c r="R12" s="14" t="s">
        <v>0</v>
      </c>
    </row>
    <row r="13" spans="1:17" ht="12.75">
      <c r="A13" s="6">
        <f>'[1]Engagements'!A29</f>
        <v>0</v>
      </c>
      <c r="B13" s="10">
        <f>'[1]Engagements'!B29</f>
        <v>0</v>
      </c>
      <c r="C13" s="9">
        <f>'[1]Engagements'!C29</f>
        <v>0</v>
      </c>
      <c r="D13" s="8"/>
      <c r="E13" s="5">
        <f t="shared" si="0"/>
        <v>0</v>
      </c>
      <c r="F13" s="7"/>
      <c r="G13" s="5">
        <f t="shared" si="1"/>
        <v>0</v>
      </c>
      <c r="H13" s="6"/>
      <c r="I13" s="5">
        <f t="shared" si="2"/>
        <v>0</v>
      </c>
      <c r="J13" s="6"/>
      <c r="K13" s="5">
        <f t="shared" si="3"/>
        <v>0</v>
      </c>
      <c r="L13" s="6"/>
      <c r="M13" s="5">
        <f t="shared" si="4"/>
        <v>0</v>
      </c>
      <c r="N13" s="6"/>
      <c r="O13" s="5">
        <f t="shared" si="5"/>
        <v>0</v>
      </c>
      <c r="P13" s="4">
        <f t="shared" si="6"/>
        <v>0</v>
      </c>
      <c r="Q13" s="3"/>
    </row>
  </sheetData>
  <sheetProtection/>
  <mergeCells count="6">
    <mergeCell ref="F2:G2"/>
    <mergeCell ref="D2:E2"/>
    <mergeCell ref="N2:O2"/>
    <mergeCell ref="L2:M2"/>
    <mergeCell ref="J2:K2"/>
    <mergeCell ref="H2:I2"/>
  </mergeCells>
  <printOptions/>
  <pageMargins left="0.31496062992125984" right="0.5118110236220472" top="0.8661417322834646" bottom="0.4724409448818898" header="0.1968503937007874" footer="0.2362204724409449"/>
  <pageSetup horizontalDpi="300" verticalDpi="300" orientation="landscape" paperSize="9" r:id="rId1"/>
  <headerFooter alignWithMargins="0">
    <oddHeader>&amp;C&amp;"Arial,Gras italique"&amp;14Classement EQUIPES 6 heures d'Ambilly 20/06/2009</oddHeader>
    <oddFooter>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showZeros="0" zoomScalePageLayoutView="0" workbookViewId="0" topLeftCell="A1">
      <selection activeCell="B23" sqref="B23"/>
    </sheetView>
  </sheetViews>
  <sheetFormatPr defaultColWidth="11.57421875" defaultRowHeight="15"/>
  <cols>
    <col min="1" max="1" width="4.8515625" style="28" customWidth="1"/>
    <col min="2" max="2" width="5.421875" style="28" customWidth="1"/>
    <col min="3" max="3" width="30.421875" style="28" customWidth="1"/>
    <col min="4" max="4" width="5.28125" style="28" customWidth="1"/>
    <col min="5" max="5" width="7.7109375" style="28" customWidth="1"/>
    <col min="6" max="6" width="4.8515625" style="28" customWidth="1"/>
    <col min="7" max="7" width="7.7109375" style="28" customWidth="1"/>
    <col min="8" max="8" width="4.8515625" style="28" customWidth="1"/>
    <col min="9" max="9" width="7.7109375" style="28" customWidth="1"/>
    <col min="10" max="10" width="4.57421875" style="28" customWidth="1"/>
    <col min="11" max="11" width="7.7109375" style="28" customWidth="1"/>
    <col min="12" max="12" width="5.140625" style="28" customWidth="1"/>
    <col min="13" max="13" width="7.7109375" style="28" customWidth="1"/>
    <col min="14" max="14" width="5.28125" style="28" customWidth="1"/>
    <col min="15" max="15" width="7.7109375" style="28" customWidth="1"/>
    <col min="16" max="16" width="8.00390625" style="29" customWidth="1"/>
    <col min="17" max="17" width="6.7109375" style="29" customWidth="1"/>
    <col min="18" max="18" width="5.8515625" style="28" customWidth="1"/>
    <col min="19" max="16384" width="11.57421875" style="28" customWidth="1"/>
  </cols>
  <sheetData>
    <row r="1" ht="12.75">
      <c r="E1" s="61">
        <v>1.123</v>
      </c>
    </row>
    <row r="2" spans="1:18" ht="12.75">
      <c r="A2" s="58" t="s">
        <v>21</v>
      </c>
      <c r="B2" s="60" t="s">
        <v>20</v>
      </c>
      <c r="C2" s="59" t="s">
        <v>23</v>
      </c>
      <c r="D2" s="64" t="s">
        <v>18</v>
      </c>
      <c r="E2" s="65"/>
      <c r="F2" s="64" t="s">
        <v>17</v>
      </c>
      <c r="G2" s="65"/>
      <c r="H2" s="64" t="s">
        <v>16</v>
      </c>
      <c r="I2" s="65"/>
      <c r="J2" s="64" t="s">
        <v>15</v>
      </c>
      <c r="K2" s="65"/>
      <c r="L2" s="64" t="s">
        <v>14</v>
      </c>
      <c r="M2" s="65"/>
      <c r="N2" s="64" t="s">
        <v>13</v>
      </c>
      <c r="O2" s="65"/>
      <c r="P2" s="58" t="s">
        <v>12</v>
      </c>
      <c r="Q2" s="58" t="s">
        <v>22</v>
      </c>
      <c r="R2" s="58" t="s">
        <v>11</v>
      </c>
    </row>
    <row r="3" spans="1:18" s="44" customFormat="1" ht="15.75">
      <c r="A3" s="31">
        <f>'[2]Engagements'!A4</f>
        <v>2</v>
      </c>
      <c r="B3" s="38" t="str">
        <f>'[2]Engagements'!B4</f>
        <v>H</v>
      </c>
      <c r="C3" s="35" t="str">
        <f>'[2]Engagements'!C4</f>
        <v>BOULEMBERG Dominique</v>
      </c>
      <c r="D3" s="43">
        <v>8</v>
      </c>
      <c r="E3" s="30">
        <f aca="true" t="shared" si="0" ref="E3:E14">D3*$E$1</f>
        <v>8.984</v>
      </c>
      <c r="F3" s="42">
        <v>8</v>
      </c>
      <c r="G3" s="30">
        <f aca="true" t="shared" si="1" ref="G3:G14">F3*$E$1</f>
        <v>8.984</v>
      </c>
      <c r="H3" s="41">
        <v>8</v>
      </c>
      <c r="I3" s="30">
        <f aca="true" t="shared" si="2" ref="I3:I14">H3*$E$1</f>
        <v>8.984</v>
      </c>
      <c r="J3" s="41">
        <v>8</v>
      </c>
      <c r="K3" s="30">
        <f aca="true" t="shared" si="3" ref="K3:K14">J3*$E$1</f>
        <v>8.984</v>
      </c>
      <c r="L3" s="41">
        <v>7</v>
      </c>
      <c r="M3" s="30">
        <f aca="true" t="shared" si="4" ref="M3:M14">L3*$E$1</f>
        <v>7.861</v>
      </c>
      <c r="N3" s="41">
        <v>8</v>
      </c>
      <c r="O3" s="30">
        <f aca="true" t="shared" si="5" ref="O3:O14">N3*$E$1</f>
        <v>8.984</v>
      </c>
      <c r="P3" s="46">
        <f aca="true" t="shared" si="6" ref="P3:P14">SUM(E3,G3,I3,K3,M3,O3)</f>
        <v>52.781</v>
      </c>
      <c r="Q3" s="49"/>
      <c r="R3" s="34">
        <v>5</v>
      </c>
    </row>
    <row r="4" spans="1:18" s="44" customFormat="1" ht="15.75">
      <c r="A4" s="31">
        <f>'[2]Engagements'!A5</f>
        <v>3</v>
      </c>
      <c r="B4" s="38" t="str">
        <f>'[2]Engagements'!B5</f>
        <v>H</v>
      </c>
      <c r="C4" s="35" t="str">
        <f>'[2]Engagements'!C5</f>
        <v>ABONDANCE Jean Luc</v>
      </c>
      <c r="D4" s="57"/>
      <c r="E4" s="50">
        <f t="shared" si="0"/>
        <v>0</v>
      </c>
      <c r="F4" s="56"/>
      <c r="G4" s="50">
        <f t="shared" si="1"/>
        <v>0</v>
      </c>
      <c r="H4" s="51"/>
      <c r="I4" s="50">
        <f t="shared" si="2"/>
        <v>0</v>
      </c>
      <c r="J4" s="51"/>
      <c r="K4" s="50">
        <f t="shared" si="3"/>
        <v>0</v>
      </c>
      <c r="L4" s="51"/>
      <c r="M4" s="50">
        <f t="shared" si="4"/>
        <v>0</v>
      </c>
      <c r="N4" s="51"/>
      <c r="O4" s="50">
        <f t="shared" si="5"/>
        <v>0</v>
      </c>
      <c r="P4" s="55">
        <f t="shared" si="6"/>
        <v>0</v>
      </c>
      <c r="Q4" s="54"/>
      <c r="R4" s="53"/>
    </row>
    <row r="5" spans="1:18" s="44" customFormat="1" ht="15.75">
      <c r="A5" s="31">
        <f>'[2]Engagements'!A6</f>
        <v>4</v>
      </c>
      <c r="B5" s="38" t="str">
        <f>'[2]Engagements'!B6</f>
        <v>H</v>
      </c>
      <c r="C5" s="35" t="str">
        <f>'[2]Engagements'!C6</f>
        <v>DELOBEL  Pascal</v>
      </c>
      <c r="D5" s="43">
        <v>8</v>
      </c>
      <c r="E5" s="30">
        <f t="shared" si="0"/>
        <v>8.984</v>
      </c>
      <c r="F5" s="42">
        <v>9</v>
      </c>
      <c r="G5" s="30">
        <f t="shared" si="1"/>
        <v>10.107</v>
      </c>
      <c r="H5" s="41">
        <v>9</v>
      </c>
      <c r="I5" s="30">
        <f t="shared" si="2"/>
        <v>10.107</v>
      </c>
      <c r="J5" s="41">
        <v>2</v>
      </c>
      <c r="K5" s="30">
        <f t="shared" si="3"/>
        <v>2.246</v>
      </c>
      <c r="L5" s="51"/>
      <c r="M5" s="50">
        <f t="shared" si="4"/>
        <v>0</v>
      </c>
      <c r="N5" s="51"/>
      <c r="O5" s="50">
        <f t="shared" si="5"/>
        <v>0</v>
      </c>
      <c r="P5" s="46">
        <f t="shared" si="6"/>
        <v>31.444</v>
      </c>
      <c r="Q5" s="49"/>
      <c r="R5" s="34">
        <v>7</v>
      </c>
    </row>
    <row r="6" spans="1:18" s="44" customFormat="1" ht="15.75">
      <c r="A6" s="31">
        <f>'[2]Engagements'!A7</f>
        <v>5</v>
      </c>
      <c r="B6" s="38" t="str">
        <f>'[2]Engagements'!B7</f>
        <v>H</v>
      </c>
      <c r="C6" s="35" t="str">
        <f>'[2]Engagements'!C7</f>
        <v>PROST  Franck</v>
      </c>
      <c r="D6" s="43">
        <v>11</v>
      </c>
      <c r="E6" s="30">
        <f t="shared" si="0"/>
        <v>12.353</v>
      </c>
      <c r="F6" s="42">
        <v>12</v>
      </c>
      <c r="G6" s="30">
        <f t="shared" si="1"/>
        <v>13.475999999999999</v>
      </c>
      <c r="H6" s="41">
        <v>11</v>
      </c>
      <c r="I6" s="30">
        <f t="shared" si="2"/>
        <v>12.353</v>
      </c>
      <c r="J6" s="41">
        <v>10</v>
      </c>
      <c r="K6" s="30">
        <f t="shared" si="3"/>
        <v>11.23</v>
      </c>
      <c r="L6" s="41">
        <v>10</v>
      </c>
      <c r="M6" s="30">
        <f t="shared" si="4"/>
        <v>11.23</v>
      </c>
      <c r="N6" s="41">
        <v>9</v>
      </c>
      <c r="O6" s="30">
        <f t="shared" si="5"/>
        <v>10.107</v>
      </c>
      <c r="P6" s="46">
        <f t="shared" si="6"/>
        <v>70.74900000000001</v>
      </c>
      <c r="Q6" s="49"/>
      <c r="R6" s="34">
        <v>1</v>
      </c>
    </row>
    <row r="7" spans="1:18" s="44" customFormat="1" ht="15.75">
      <c r="A7" s="31">
        <f>'[2]Engagements'!A8</f>
        <v>6</v>
      </c>
      <c r="B7" s="38" t="str">
        <f>'[2]Engagements'!B8</f>
        <v>H</v>
      </c>
      <c r="C7" s="35" t="str">
        <f>'[2]Engagements'!C8</f>
        <v>BERILLE Philippe</v>
      </c>
      <c r="D7" s="43">
        <v>7</v>
      </c>
      <c r="E7" s="30">
        <f t="shared" si="0"/>
        <v>7.861</v>
      </c>
      <c r="F7" s="42">
        <v>8</v>
      </c>
      <c r="G7" s="30">
        <f t="shared" si="1"/>
        <v>8.984</v>
      </c>
      <c r="H7" s="41">
        <v>7</v>
      </c>
      <c r="I7" s="30">
        <f t="shared" si="2"/>
        <v>7.861</v>
      </c>
      <c r="J7" s="41">
        <v>8</v>
      </c>
      <c r="K7" s="30">
        <f t="shared" si="3"/>
        <v>8.984</v>
      </c>
      <c r="L7" s="41">
        <v>7</v>
      </c>
      <c r="M7" s="30">
        <f t="shared" si="4"/>
        <v>7.861</v>
      </c>
      <c r="N7" s="41">
        <v>7</v>
      </c>
      <c r="O7" s="30">
        <f t="shared" si="5"/>
        <v>7.861</v>
      </c>
      <c r="P7" s="46">
        <f t="shared" si="6"/>
        <v>49.41199999999999</v>
      </c>
      <c r="Q7" s="49"/>
      <c r="R7" s="34">
        <v>6</v>
      </c>
    </row>
    <row r="8" spans="1:18" s="44" customFormat="1" ht="15.75">
      <c r="A8" s="31">
        <f>'[2]Engagements'!A9</f>
        <v>7</v>
      </c>
      <c r="B8" s="38" t="str">
        <f>'[2]Engagements'!B9</f>
        <v>H</v>
      </c>
      <c r="C8" s="35" t="str">
        <f>'[2]Engagements'!C9</f>
        <v>POLY  Claude</v>
      </c>
      <c r="D8" s="43">
        <v>9</v>
      </c>
      <c r="E8" s="30">
        <f t="shared" si="0"/>
        <v>10.107</v>
      </c>
      <c r="F8" s="42">
        <v>10</v>
      </c>
      <c r="G8" s="30">
        <f t="shared" si="1"/>
        <v>11.23</v>
      </c>
      <c r="H8" s="41">
        <v>9</v>
      </c>
      <c r="I8" s="30">
        <f t="shared" si="2"/>
        <v>10.107</v>
      </c>
      <c r="J8" s="41">
        <v>8</v>
      </c>
      <c r="K8" s="30">
        <f t="shared" si="3"/>
        <v>8.984</v>
      </c>
      <c r="L8" s="41">
        <v>8</v>
      </c>
      <c r="M8" s="30">
        <f t="shared" si="4"/>
        <v>8.984</v>
      </c>
      <c r="N8" s="41">
        <v>8</v>
      </c>
      <c r="O8" s="30">
        <f t="shared" si="5"/>
        <v>8.984</v>
      </c>
      <c r="P8" s="46">
        <f t="shared" si="6"/>
        <v>58.396</v>
      </c>
      <c r="Q8" s="52"/>
      <c r="R8" s="34">
        <v>3</v>
      </c>
    </row>
    <row r="9" spans="1:18" s="44" customFormat="1" ht="15.75">
      <c r="A9" s="31">
        <f>'[2]Engagements'!A10</f>
        <v>8</v>
      </c>
      <c r="B9" s="38" t="str">
        <f>'[2]Engagements'!B10</f>
        <v>H</v>
      </c>
      <c r="C9" s="35" t="str">
        <f>'[2]Engagements'!C10</f>
        <v>CHAROLAIS David</v>
      </c>
      <c r="D9" s="43">
        <v>12</v>
      </c>
      <c r="E9" s="30">
        <f t="shared" si="0"/>
        <v>13.475999999999999</v>
      </c>
      <c r="F9" s="42">
        <v>11</v>
      </c>
      <c r="G9" s="30">
        <f t="shared" si="1"/>
        <v>12.353</v>
      </c>
      <c r="H9" s="41">
        <v>9</v>
      </c>
      <c r="I9" s="30">
        <f t="shared" si="2"/>
        <v>10.107</v>
      </c>
      <c r="J9" s="41">
        <v>9</v>
      </c>
      <c r="K9" s="30">
        <f t="shared" si="3"/>
        <v>10.107</v>
      </c>
      <c r="L9" s="41">
        <v>10</v>
      </c>
      <c r="M9" s="30">
        <f t="shared" si="4"/>
        <v>11.23</v>
      </c>
      <c r="N9" s="41">
        <v>9</v>
      </c>
      <c r="O9" s="30">
        <f t="shared" si="5"/>
        <v>10.107</v>
      </c>
      <c r="P9" s="46">
        <f t="shared" si="6"/>
        <v>67.38</v>
      </c>
      <c r="Q9" s="52"/>
      <c r="R9" s="34">
        <v>2</v>
      </c>
    </row>
    <row r="10" spans="1:18" s="44" customFormat="1" ht="15.75">
      <c r="A10" s="31">
        <f>'[2]Engagements'!A11</f>
        <v>9</v>
      </c>
      <c r="B10" s="38" t="str">
        <f>'[2]Engagements'!B11</f>
        <v>H</v>
      </c>
      <c r="C10" s="35" t="str">
        <f>'[2]Engagements'!C11</f>
        <v>ROGER Patrick</v>
      </c>
      <c r="D10" s="43">
        <v>10</v>
      </c>
      <c r="E10" s="30">
        <f t="shared" si="0"/>
        <v>11.23</v>
      </c>
      <c r="F10" s="42">
        <v>10</v>
      </c>
      <c r="G10" s="30">
        <f t="shared" si="1"/>
        <v>11.23</v>
      </c>
      <c r="H10" s="41">
        <v>10</v>
      </c>
      <c r="I10" s="30">
        <f t="shared" si="2"/>
        <v>11.23</v>
      </c>
      <c r="J10" s="41">
        <v>8</v>
      </c>
      <c r="K10" s="30">
        <f t="shared" si="3"/>
        <v>8.984</v>
      </c>
      <c r="L10" s="41">
        <v>5</v>
      </c>
      <c r="M10" s="30">
        <f t="shared" si="4"/>
        <v>5.615</v>
      </c>
      <c r="N10" s="41">
        <v>6</v>
      </c>
      <c r="O10" s="30">
        <f t="shared" si="5"/>
        <v>6.7379999999999995</v>
      </c>
      <c r="P10" s="46">
        <f t="shared" si="6"/>
        <v>55.027</v>
      </c>
      <c r="Q10" s="49"/>
      <c r="R10" s="34">
        <v>4</v>
      </c>
    </row>
    <row r="11" spans="1:18" s="44" customFormat="1" ht="15.75">
      <c r="A11" s="31">
        <f>'[2]Engagements'!A12</f>
        <v>10</v>
      </c>
      <c r="B11" s="38" t="str">
        <f>'[2]Engagements'!B12</f>
        <v>H</v>
      </c>
      <c r="C11" s="35" t="str">
        <f>'[2]Engagements'!C12</f>
        <v>PEPE JP</v>
      </c>
      <c r="D11" s="43">
        <v>10</v>
      </c>
      <c r="E11" s="30">
        <f t="shared" si="0"/>
        <v>11.23</v>
      </c>
      <c r="F11" s="42">
        <v>10</v>
      </c>
      <c r="G11" s="30">
        <f t="shared" si="1"/>
        <v>11.23</v>
      </c>
      <c r="H11" s="41">
        <v>4</v>
      </c>
      <c r="I11" s="30">
        <f t="shared" si="2"/>
        <v>4.492</v>
      </c>
      <c r="J11" s="51"/>
      <c r="K11" s="50">
        <f t="shared" si="3"/>
        <v>0</v>
      </c>
      <c r="L11" s="51"/>
      <c r="M11" s="50">
        <f t="shared" si="4"/>
        <v>0</v>
      </c>
      <c r="N11" s="51"/>
      <c r="O11" s="50">
        <f t="shared" si="5"/>
        <v>0</v>
      </c>
      <c r="P11" s="46">
        <f t="shared" si="6"/>
        <v>26.952</v>
      </c>
      <c r="Q11" s="49"/>
      <c r="R11" s="34">
        <v>8</v>
      </c>
    </row>
    <row r="12" spans="1:18" s="44" customFormat="1" ht="15.75">
      <c r="A12" s="31">
        <f>'[2]Engagements'!A13</f>
        <v>11</v>
      </c>
      <c r="B12" s="38">
        <f>'[2]Engagements'!B13</f>
        <v>0</v>
      </c>
      <c r="C12" s="35">
        <f>'[2]Engagements'!C13</f>
        <v>0</v>
      </c>
      <c r="D12" s="48"/>
      <c r="E12" s="30">
        <f t="shared" si="0"/>
        <v>0</v>
      </c>
      <c r="F12" s="47"/>
      <c r="G12" s="30">
        <f t="shared" si="1"/>
        <v>0</v>
      </c>
      <c r="H12" s="39"/>
      <c r="I12" s="30">
        <f t="shared" si="2"/>
        <v>0</v>
      </c>
      <c r="J12" s="39"/>
      <c r="K12" s="30">
        <f t="shared" si="3"/>
        <v>0</v>
      </c>
      <c r="L12" s="39"/>
      <c r="M12" s="30">
        <f t="shared" si="4"/>
        <v>0</v>
      </c>
      <c r="N12" s="39"/>
      <c r="O12" s="30">
        <f t="shared" si="5"/>
        <v>0</v>
      </c>
      <c r="P12" s="46">
        <f t="shared" si="6"/>
        <v>0</v>
      </c>
      <c r="Q12" s="45"/>
      <c r="R12" s="34"/>
    </row>
    <row r="13" spans="1:18" ht="15.75">
      <c r="A13" s="31">
        <f>'[2]Engagements'!A14</f>
        <v>12</v>
      </c>
      <c r="B13" s="38" t="str">
        <f>'[2]Engagements'!B14</f>
        <v>F</v>
      </c>
      <c r="C13" s="35" t="str">
        <f>'[2]Engagements'!C14</f>
        <v>IMBERT Sylvie</v>
      </c>
      <c r="D13" s="43">
        <v>9</v>
      </c>
      <c r="E13" s="30">
        <f t="shared" si="0"/>
        <v>10.107</v>
      </c>
      <c r="F13" s="42">
        <v>9</v>
      </c>
      <c r="G13" s="30">
        <f t="shared" si="1"/>
        <v>10.107</v>
      </c>
      <c r="H13" s="41">
        <v>8</v>
      </c>
      <c r="I13" s="30">
        <f t="shared" si="2"/>
        <v>8.984</v>
      </c>
      <c r="J13" s="41">
        <v>8</v>
      </c>
      <c r="K13" s="30">
        <f t="shared" si="3"/>
        <v>8.984</v>
      </c>
      <c r="L13" s="41">
        <v>7</v>
      </c>
      <c r="M13" s="30">
        <f t="shared" si="4"/>
        <v>7.861</v>
      </c>
      <c r="N13" s="41">
        <v>7</v>
      </c>
      <c r="O13" s="30">
        <f t="shared" si="5"/>
        <v>7.861</v>
      </c>
      <c r="P13" s="37">
        <f t="shared" si="6"/>
        <v>53.903999999999996</v>
      </c>
      <c r="Q13" s="40"/>
      <c r="R13" s="34">
        <v>1</v>
      </c>
    </row>
    <row r="14" spans="1:18" ht="15.75">
      <c r="A14" s="31">
        <v>13</v>
      </c>
      <c r="B14" s="38">
        <f>'[2]Engagements'!B15</f>
        <v>0</v>
      </c>
      <c r="C14" s="35">
        <f>'[2]Engagements'!C15</f>
        <v>0</v>
      </c>
      <c r="D14" s="33"/>
      <c r="E14" s="30">
        <f t="shared" si="0"/>
        <v>0</v>
      </c>
      <c r="F14" s="32"/>
      <c r="G14" s="30">
        <f t="shared" si="1"/>
        <v>0</v>
      </c>
      <c r="H14" s="31"/>
      <c r="I14" s="30">
        <f t="shared" si="2"/>
        <v>0</v>
      </c>
      <c r="J14" s="31"/>
      <c r="K14" s="30">
        <f t="shared" si="3"/>
        <v>0</v>
      </c>
      <c r="L14" s="31"/>
      <c r="M14" s="30">
        <f t="shared" si="4"/>
        <v>0</v>
      </c>
      <c r="N14" s="39"/>
      <c r="O14" s="30">
        <f t="shared" si="5"/>
        <v>0</v>
      </c>
      <c r="P14" s="37">
        <f t="shared" si="6"/>
        <v>0</v>
      </c>
      <c r="Q14" s="36"/>
      <c r="R14" s="34"/>
    </row>
  </sheetData>
  <sheetProtection/>
  <mergeCells count="6">
    <mergeCell ref="F2:G2"/>
    <mergeCell ref="D2:E2"/>
    <mergeCell ref="N2:O2"/>
    <mergeCell ref="L2:M2"/>
    <mergeCell ref="J2:K2"/>
    <mergeCell ref="H2:I2"/>
  </mergeCells>
  <printOptions/>
  <pageMargins left="0.31496062992125984" right="0.5118110236220472" top="0.8661417322834646" bottom="0.4724409448818898" header="0.1968503937007874" footer="0.2362204724409449"/>
  <pageSetup horizontalDpi="300" verticalDpi="300" orientation="landscape" paperSize="9" r:id="rId1"/>
  <headerFooter alignWithMargins="0">
    <oddHeader>&amp;C&amp;"Arial,Gras italique"&amp;14Classement INDIVIDUELS 6 heures d'Ambilly 28/06/2008</oddHeader>
    <oddFooter>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2006-09-12T15:06:44Z</dcterms:created>
  <dcterms:modified xsi:type="dcterms:W3CDTF">2009-06-21T10:04:45Z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