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290" windowWidth="17370" windowHeight="10890" activeTab="0"/>
  </bookViews>
  <sheets>
    <sheet name="class Indivi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<sst xmlns="http://schemas.openxmlformats.org/spreadsheetml/2006/main" count="87" uniqueCount="34">
  <si>
    <t>Class</t>
  </si>
  <si>
    <t>total</t>
  </si>
  <si>
    <t>catég</t>
  </si>
  <si>
    <t>NOM  Prénom</t>
  </si>
  <si>
    <t>BUGNON Andé</t>
  </si>
  <si>
    <t>GANEVAL Jean Paul</t>
  </si>
  <si>
    <t>GEVAUX Alexandre</t>
  </si>
  <si>
    <t>GUYET Emmanuel</t>
  </si>
  <si>
    <t>PIGNAUX Pascal</t>
  </si>
  <si>
    <t>POLY Claude</t>
  </si>
  <si>
    <t>SERRANO René</t>
  </si>
  <si>
    <t>GODARD Diane</t>
  </si>
  <si>
    <t>H</t>
  </si>
  <si>
    <t>F</t>
  </si>
  <si>
    <t>14 H.</t>
  </si>
  <si>
    <t>15 H</t>
  </si>
  <si>
    <t>16 H</t>
  </si>
  <si>
    <t>17 H</t>
  </si>
  <si>
    <t>18 H</t>
  </si>
  <si>
    <t xml:space="preserve"> 19 H</t>
  </si>
  <si>
    <t>BLONDE Daniel</t>
  </si>
  <si>
    <t>BOULEMBERG Dominique</t>
  </si>
  <si>
    <t>LANCON Claude</t>
  </si>
  <si>
    <t>BLANC Simone</t>
  </si>
  <si>
    <t>MH</t>
  </si>
  <si>
    <t>MF</t>
  </si>
  <si>
    <t>Dossard</t>
  </si>
  <si>
    <t>scratch</t>
  </si>
  <si>
    <t>DISTANCE PARCOURUE INDIVIDUELS COURSE HOMME</t>
  </si>
  <si>
    <t>DISTANCE PARCOURUE INDIVIDUELS MARCHE HOMME</t>
  </si>
  <si>
    <t>DISTANCE PARCOURUE INDIVIDUELS COURSE FEMME</t>
  </si>
  <si>
    <t>Mesurage circuit</t>
  </si>
  <si>
    <t>km</t>
  </si>
  <si>
    <t>ab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</si>
</sst>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38">
    <xf numFmtId="0" fontId="0" fillId="0" borderId="0" xfId="0" applyAlignment="1">
      <alignment/>
    </xf>
    <xf numFmtId="0" fontId="19" fillId="0" borderId="10" xfId="51" applyFont="1" applyFill="1" applyBorder="1" applyAlignment="1">
      <alignment horizontal="center"/>
      <protection/>
    </xf>
    <xf numFmtId="0" fontId="19" fillId="0" borderId="10" xfId="50" applyFont="1" applyFill="1" applyBorder="1" applyAlignment="1">
      <alignment horizontal="center" vertical="center" shrinkToFit="1"/>
      <protection/>
    </xf>
    <xf numFmtId="0" fontId="19" fillId="0" borderId="10" xfId="50" applyFont="1" applyFill="1" applyBorder="1" applyAlignment="1">
      <alignment horizontal="center" vertical="center"/>
      <protection/>
    </xf>
    <xf numFmtId="0" fontId="19" fillId="0" borderId="10" xfId="50" applyFont="1" applyFill="1" applyBorder="1" applyAlignment="1">
      <alignment horizontal="left"/>
      <protection/>
    </xf>
    <xf numFmtId="164" fontId="19" fillId="0" borderId="10" xfId="51" applyNumberFormat="1" applyFont="1" applyFill="1" applyBorder="1" applyAlignment="1">
      <alignment horizontal="center"/>
      <protection/>
    </xf>
    <xf numFmtId="1" fontId="19" fillId="0" borderId="10" xfId="51" applyNumberFormat="1" applyFont="1" applyFill="1" applyBorder="1" applyAlignment="1">
      <alignment horizontal="center"/>
      <protection/>
    </xf>
    <xf numFmtId="0" fontId="19" fillId="0" borderId="10" xfId="51" applyNumberFormat="1" applyFont="1" applyFill="1" applyBorder="1" applyAlignment="1">
      <alignment horizontal="center"/>
      <protection/>
    </xf>
    <xf numFmtId="0" fontId="19" fillId="0" borderId="10" xfId="50" applyFont="1" applyFill="1" applyBorder="1" applyAlignment="1">
      <alignment horizontal="left" vertical="center"/>
      <protection/>
    </xf>
    <xf numFmtId="0" fontId="19" fillId="0" borderId="10" xfId="50" applyFont="1" applyFill="1" applyBorder="1" applyAlignment="1">
      <alignment horizontal="center" vertical="center" shrinkToFit="1"/>
      <protection/>
    </xf>
    <xf numFmtId="0" fontId="19" fillId="0" borderId="10" xfId="0" applyFont="1" applyFill="1" applyBorder="1" applyAlignment="1">
      <alignment horizontal="left"/>
    </xf>
    <xf numFmtId="0" fontId="19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0" xfId="50" applyFont="1" applyFill="1" applyBorder="1" applyAlignment="1">
      <alignment horizontal="center" vertical="center" shrinkToFit="1"/>
      <protection/>
    </xf>
    <xf numFmtId="0" fontId="19" fillId="0" borderId="0" xfId="50" applyFont="1" applyFill="1" applyBorder="1" applyAlignment="1">
      <alignment horizontal="center" vertical="center"/>
      <protection/>
    </xf>
    <xf numFmtId="164" fontId="19" fillId="0" borderId="0" xfId="51" applyNumberFormat="1" applyFont="1" applyFill="1" applyBorder="1" applyAlignment="1">
      <alignment horizontal="center"/>
      <protection/>
    </xf>
    <xf numFmtId="1" fontId="19" fillId="0" borderId="0" xfId="51" applyNumberFormat="1" applyFont="1" applyFill="1" applyBorder="1" applyAlignment="1">
      <alignment horizontal="center"/>
      <protection/>
    </xf>
    <xf numFmtId="0" fontId="19" fillId="0" borderId="0" xfId="51" applyNumberFormat="1" applyFont="1" applyFill="1" applyBorder="1" applyAlignment="1">
      <alignment horizontal="center"/>
      <protection/>
    </xf>
    <xf numFmtId="0" fontId="19" fillId="0" borderId="0" xfId="50" applyFont="1" applyFill="1" applyBorder="1" applyAlignment="1">
      <alignment horizontal="left" vertical="center"/>
      <protection/>
    </xf>
    <xf numFmtId="0" fontId="19" fillId="0" borderId="0" xfId="50" applyFont="1" applyFill="1" applyBorder="1" applyAlignment="1">
      <alignment horizontal="center" vertical="center" shrinkToFit="1"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8" fillId="0" borderId="0" xfId="51" applyFont="1" applyFill="1" applyBorder="1">
      <alignment/>
      <protection/>
    </xf>
    <xf numFmtId="0" fontId="20" fillId="0" borderId="0" xfId="51" applyFont="1" applyFill="1" applyBorder="1">
      <alignment/>
      <protection/>
    </xf>
    <xf numFmtId="0" fontId="19" fillId="20" borderId="10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 vertical="center"/>
      <protection/>
    </xf>
    <xf numFmtId="0" fontId="18" fillId="0" borderId="0" xfId="51" applyFont="1" applyFill="1" applyBorder="1" applyAlignment="1">
      <alignment horizontal="center" vertical="center"/>
      <protection/>
    </xf>
    <xf numFmtId="0" fontId="19" fillId="20" borderId="10" xfId="51" applyFont="1" applyFill="1" applyBorder="1" applyAlignment="1">
      <alignment horizontal="center"/>
      <protection/>
    </xf>
    <xf numFmtId="0" fontId="19" fillId="22" borderId="10" xfId="51" applyFont="1" applyFill="1" applyBorder="1" applyAlignment="1">
      <alignment horizontal="center"/>
      <protection/>
    </xf>
    <xf numFmtId="0" fontId="19" fillId="22" borderId="10" xfId="50" applyFont="1" applyFill="1" applyBorder="1" applyAlignment="1">
      <alignment horizontal="center" vertical="center" shrinkToFit="1"/>
      <protection/>
    </xf>
    <xf numFmtId="0" fontId="19" fillId="22" borderId="10" xfId="50" applyFont="1" applyFill="1" applyBorder="1" applyAlignment="1">
      <alignment horizontal="center" vertical="center"/>
      <protection/>
    </xf>
    <xf numFmtId="0" fontId="19" fillId="22" borderId="10" xfId="50" applyFont="1" applyFill="1" applyBorder="1" applyAlignment="1">
      <alignment horizontal="left" vertical="center"/>
      <protection/>
    </xf>
    <xf numFmtId="164" fontId="19" fillId="22" borderId="10" xfId="51" applyNumberFormat="1" applyFont="1" applyFill="1" applyBorder="1" applyAlignment="1">
      <alignment horizontal="center"/>
      <protection/>
    </xf>
    <xf numFmtId="1" fontId="19" fillId="22" borderId="10" xfId="51" applyNumberFormat="1" applyFont="1" applyFill="1" applyBorder="1" applyAlignment="1">
      <alignment horizontal="center"/>
      <protection/>
    </xf>
    <xf numFmtId="0" fontId="19" fillId="22" borderId="10" xfId="51" applyNumberFormat="1" applyFont="1" applyFill="1" applyBorder="1" applyAlignment="1">
      <alignment horizontal="center"/>
      <protection/>
    </xf>
    <xf numFmtId="0" fontId="19" fillId="22" borderId="10" xfId="50" applyFont="1" applyFill="1" applyBorder="1" applyAlignment="1">
      <alignment horizontal="center" vertical="center" shrinkToFit="1"/>
      <protection/>
    </xf>
    <xf numFmtId="0" fontId="19" fillId="22" borderId="10" xfId="50" applyFont="1" applyFill="1" applyBorder="1" applyAlignment="1">
      <alignment horizontal="left"/>
      <protection/>
    </xf>
    <xf numFmtId="0" fontId="19" fillId="22" borderId="1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6%20heures%202010\Gestion%20course\Gestion%20Course\INDIVIDU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s"/>
      <sheetName val="Pointage "/>
      <sheetName val="Temps final"/>
      <sheetName val="Feuil3"/>
    </sheetNames>
    <sheetDataSet>
      <sheetData sheetId="0">
        <row r="24">
          <cell r="C24" t="str">
            <v>SAURON André</v>
          </cell>
        </row>
        <row r="25">
          <cell r="C25" t="str">
            <v>ROUSSILLON Louis</v>
          </cell>
        </row>
      </sheetData>
      <sheetData sheetId="1">
        <row r="10">
          <cell r="C10" t="str">
            <v>FINET Gérad</v>
          </cell>
        </row>
        <row r="11">
          <cell r="C11" t="str">
            <v>BLANC Bernard</v>
          </cell>
        </row>
        <row r="12">
          <cell r="C12" t="str">
            <v>CHAROLAIS David</v>
          </cell>
        </row>
        <row r="15">
          <cell r="C15" t="str">
            <v>BONNARD Simon</v>
          </cell>
        </row>
        <row r="16">
          <cell r="C16" t="str">
            <v>SPAGNOL Jean Pascal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Zeros="0" tabSelected="1" zoomScalePageLayoutView="0" workbookViewId="0" topLeftCell="A1">
      <selection activeCell="G36" sqref="G36"/>
    </sheetView>
  </sheetViews>
  <sheetFormatPr defaultColWidth="11.421875" defaultRowHeight="15"/>
  <cols>
    <col min="1" max="1" width="8.7109375" style="11" customWidth="1"/>
    <col min="2" max="2" width="8.00390625" style="11" customWidth="1"/>
    <col min="3" max="3" width="8.57421875" style="11" customWidth="1"/>
    <col min="4" max="4" width="25.00390625" style="11" customWidth="1"/>
    <col min="5" max="5" width="7.7109375" style="11" customWidth="1"/>
    <col min="6" max="6" width="6.57421875" style="11" bestFit="1" customWidth="1"/>
    <col min="7" max="7" width="7.7109375" style="11" customWidth="1"/>
    <col min="8" max="8" width="6.57421875" style="11" bestFit="1" customWidth="1"/>
    <col min="9" max="9" width="7.7109375" style="11" customWidth="1"/>
    <col min="10" max="10" width="6.57421875" style="11" bestFit="1" customWidth="1"/>
    <col min="11" max="11" width="7.7109375" style="11" customWidth="1"/>
    <col min="12" max="12" width="5.57421875" style="11" bestFit="1" customWidth="1"/>
    <col min="13" max="13" width="7.7109375" style="11" customWidth="1"/>
    <col min="14" max="14" width="6.57421875" style="11" bestFit="1" customWidth="1"/>
    <col min="15" max="15" width="7.7109375" style="11" customWidth="1"/>
    <col min="16" max="16" width="8.00390625" style="12" customWidth="1"/>
    <col min="17" max="17" width="6.7109375" style="12" customWidth="1"/>
    <col min="18" max="18" width="12.00390625" style="11" customWidth="1"/>
    <col min="19" max="16384" width="11.421875" style="11" customWidth="1"/>
  </cols>
  <sheetData>
    <row r="1" spans="4:6" ht="15">
      <c r="D1" s="23" t="s">
        <v>31</v>
      </c>
      <c r="E1" s="23">
        <v>1.245</v>
      </c>
      <c r="F1" s="23" t="s">
        <v>32</v>
      </c>
    </row>
    <row r="3" spans="1:18" s="22" customFormat="1" ht="20.2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24" t="s">
        <v>0</v>
      </c>
      <c r="B4" s="24" t="s">
        <v>26</v>
      </c>
      <c r="C4" s="24" t="s">
        <v>2</v>
      </c>
      <c r="D4" s="24" t="s">
        <v>3</v>
      </c>
      <c r="E4" s="27" t="s">
        <v>14</v>
      </c>
      <c r="F4" s="27"/>
      <c r="G4" s="27" t="s">
        <v>15</v>
      </c>
      <c r="H4" s="27"/>
      <c r="I4" s="27" t="s">
        <v>16</v>
      </c>
      <c r="J4" s="27"/>
      <c r="K4" s="27" t="s">
        <v>17</v>
      </c>
      <c r="L4" s="27"/>
      <c r="M4" s="27" t="s">
        <v>18</v>
      </c>
      <c r="N4" s="27"/>
      <c r="O4" s="27" t="s">
        <v>19</v>
      </c>
      <c r="P4" s="27"/>
      <c r="Q4" s="24" t="s">
        <v>1</v>
      </c>
      <c r="R4" s="24" t="s">
        <v>27</v>
      </c>
    </row>
    <row r="5" spans="1:18" ht="15.75" customHeight="1">
      <c r="A5" s="28">
        <v>1</v>
      </c>
      <c r="B5" s="35">
        <v>3</v>
      </c>
      <c r="C5" s="30" t="s">
        <v>12</v>
      </c>
      <c r="D5" s="36" t="s">
        <v>6</v>
      </c>
      <c r="E5" s="28">
        <v>10</v>
      </c>
      <c r="F5" s="32">
        <f aca="true" t="shared" si="0" ref="F5:F16">E5*$E$1</f>
        <v>12.450000000000001</v>
      </c>
      <c r="G5" s="33">
        <v>10</v>
      </c>
      <c r="H5" s="32">
        <f aca="true" t="shared" si="1" ref="H5:H16">G5*$E$1</f>
        <v>12.450000000000001</v>
      </c>
      <c r="I5" s="28">
        <v>9</v>
      </c>
      <c r="J5" s="32">
        <f aca="true" t="shared" si="2" ref="J5:J16">I5*$E$1</f>
        <v>11.205000000000002</v>
      </c>
      <c r="K5" s="28">
        <v>8</v>
      </c>
      <c r="L5" s="32">
        <f aca="true" t="shared" si="3" ref="L5:L15">K5*$E$1</f>
        <v>9.96</v>
      </c>
      <c r="M5" s="28">
        <v>9</v>
      </c>
      <c r="N5" s="32">
        <f aca="true" t="shared" si="4" ref="N5:N15">M5*$E$1</f>
        <v>11.205000000000002</v>
      </c>
      <c r="O5" s="28">
        <v>8</v>
      </c>
      <c r="P5" s="32">
        <f aca="true" t="shared" si="5" ref="P5:P16">O5*$E$1</f>
        <v>9.96</v>
      </c>
      <c r="Q5" s="32">
        <f aca="true" t="shared" si="6" ref="Q5:Q16">SUM(F5,H5,J5,L5,N5,P5)</f>
        <v>67.23000000000002</v>
      </c>
      <c r="R5" s="34">
        <v>1</v>
      </c>
    </row>
    <row r="6" spans="1:18" ht="15.75" customHeight="1">
      <c r="A6" s="28">
        <v>2</v>
      </c>
      <c r="B6" s="35">
        <v>10</v>
      </c>
      <c r="C6" s="30" t="s">
        <v>12</v>
      </c>
      <c r="D6" s="31" t="str">
        <f>'[1]Pointage '!$C$12</f>
        <v>CHAROLAIS David</v>
      </c>
      <c r="E6" s="28">
        <v>10</v>
      </c>
      <c r="F6" s="32">
        <f t="shared" si="0"/>
        <v>12.450000000000001</v>
      </c>
      <c r="G6" s="28">
        <v>10</v>
      </c>
      <c r="H6" s="32">
        <f t="shared" si="1"/>
        <v>12.450000000000001</v>
      </c>
      <c r="I6" s="28">
        <v>9</v>
      </c>
      <c r="J6" s="32">
        <f t="shared" si="2"/>
        <v>11.205000000000002</v>
      </c>
      <c r="K6" s="28">
        <v>8</v>
      </c>
      <c r="L6" s="32">
        <f t="shared" si="3"/>
        <v>9.96</v>
      </c>
      <c r="M6" s="28">
        <v>8</v>
      </c>
      <c r="N6" s="32">
        <f t="shared" si="4"/>
        <v>9.96</v>
      </c>
      <c r="O6" s="28">
        <v>7</v>
      </c>
      <c r="P6" s="32">
        <f t="shared" si="5"/>
        <v>8.715</v>
      </c>
      <c r="Q6" s="32">
        <f t="shared" si="6"/>
        <v>64.74000000000001</v>
      </c>
      <c r="R6" s="33">
        <v>2</v>
      </c>
    </row>
    <row r="7" spans="1:18" ht="15.75" customHeight="1">
      <c r="A7" s="28">
        <v>3</v>
      </c>
      <c r="B7" s="29">
        <v>4</v>
      </c>
      <c r="C7" s="30" t="s">
        <v>12</v>
      </c>
      <c r="D7" s="36" t="s">
        <v>7</v>
      </c>
      <c r="E7" s="28">
        <v>8</v>
      </c>
      <c r="F7" s="32">
        <f t="shared" si="0"/>
        <v>9.96</v>
      </c>
      <c r="G7" s="33">
        <v>9</v>
      </c>
      <c r="H7" s="32">
        <f t="shared" si="1"/>
        <v>11.205000000000002</v>
      </c>
      <c r="I7" s="28">
        <v>9</v>
      </c>
      <c r="J7" s="32">
        <f t="shared" si="2"/>
        <v>11.205000000000002</v>
      </c>
      <c r="K7" s="28">
        <v>8</v>
      </c>
      <c r="L7" s="32">
        <f t="shared" si="3"/>
        <v>9.96</v>
      </c>
      <c r="M7" s="28">
        <v>8</v>
      </c>
      <c r="N7" s="32">
        <f t="shared" si="4"/>
        <v>9.96</v>
      </c>
      <c r="O7" s="28">
        <v>8</v>
      </c>
      <c r="P7" s="32">
        <f t="shared" si="5"/>
        <v>9.96</v>
      </c>
      <c r="Q7" s="32">
        <f t="shared" si="6"/>
        <v>62.25000000000001</v>
      </c>
      <c r="R7" s="34">
        <v>3</v>
      </c>
    </row>
    <row r="8" spans="1:18" ht="15.75" customHeight="1">
      <c r="A8" s="1">
        <v>4</v>
      </c>
      <c r="B8" s="9">
        <v>5</v>
      </c>
      <c r="C8" s="3" t="s">
        <v>12</v>
      </c>
      <c r="D8" s="4" t="s">
        <v>8</v>
      </c>
      <c r="E8" s="1">
        <v>8</v>
      </c>
      <c r="F8" s="5">
        <f t="shared" si="0"/>
        <v>9.96</v>
      </c>
      <c r="G8" s="6">
        <v>9</v>
      </c>
      <c r="H8" s="5">
        <f t="shared" si="1"/>
        <v>11.205000000000002</v>
      </c>
      <c r="I8" s="1">
        <v>9</v>
      </c>
      <c r="J8" s="5">
        <f t="shared" si="2"/>
        <v>11.205000000000002</v>
      </c>
      <c r="K8" s="1">
        <v>8</v>
      </c>
      <c r="L8" s="5">
        <f t="shared" si="3"/>
        <v>9.96</v>
      </c>
      <c r="M8" s="1">
        <v>8</v>
      </c>
      <c r="N8" s="5">
        <f t="shared" si="4"/>
        <v>9.96</v>
      </c>
      <c r="O8" s="1">
        <v>8</v>
      </c>
      <c r="P8" s="5">
        <f t="shared" si="5"/>
        <v>9.96</v>
      </c>
      <c r="Q8" s="5">
        <f t="shared" si="6"/>
        <v>62.25000000000001</v>
      </c>
      <c r="R8" s="7">
        <v>4</v>
      </c>
    </row>
    <row r="9" spans="1:18" ht="15.75" customHeight="1">
      <c r="A9" s="1">
        <v>5</v>
      </c>
      <c r="B9" s="9">
        <v>7</v>
      </c>
      <c r="C9" s="3" t="s">
        <v>12</v>
      </c>
      <c r="D9" s="4" t="s">
        <v>10</v>
      </c>
      <c r="E9" s="1">
        <v>9</v>
      </c>
      <c r="F9" s="5">
        <f t="shared" si="0"/>
        <v>11.205000000000002</v>
      </c>
      <c r="G9" s="1">
        <v>9</v>
      </c>
      <c r="H9" s="5">
        <f t="shared" si="1"/>
        <v>11.205000000000002</v>
      </c>
      <c r="I9" s="1">
        <v>8</v>
      </c>
      <c r="J9" s="5">
        <f t="shared" si="2"/>
        <v>9.96</v>
      </c>
      <c r="K9" s="1">
        <v>8</v>
      </c>
      <c r="L9" s="5">
        <f t="shared" si="3"/>
        <v>9.96</v>
      </c>
      <c r="M9" s="1">
        <v>6</v>
      </c>
      <c r="N9" s="5">
        <f t="shared" si="4"/>
        <v>7.470000000000001</v>
      </c>
      <c r="O9" s="1">
        <v>7</v>
      </c>
      <c r="P9" s="5">
        <f t="shared" si="5"/>
        <v>8.715</v>
      </c>
      <c r="Q9" s="5">
        <f t="shared" si="6"/>
        <v>58.515</v>
      </c>
      <c r="R9" s="6">
        <v>5</v>
      </c>
    </row>
    <row r="10" spans="1:18" ht="15.75" customHeight="1">
      <c r="A10" s="1">
        <v>6</v>
      </c>
      <c r="B10" s="9">
        <v>8</v>
      </c>
      <c r="C10" s="3" t="s">
        <v>12</v>
      </c>
      <c r="D10" s="8" t="str">
        <f>'[1]Pointage '!$C$10</f>
        <v>FINET Gérad</v>
      </c>
      <c r="E10" s="1">
        <v>7</v>
      </c>
      <c r="F10" s="5">
        <f t="shared" si="0"/>
        <v>8.715</v>
      </c>
      <c r="G10" s="1">
        <v>9</v>
      </c>
      <c r="H10" s="5">
        <f t="shared" si="1"/>
        <v>11.205000000000002</v>
      </c>
      <c r="I10" s="1">
        <v>7</v>
      </c>
      <c r="J10" s="5">
        <f t="shared" si="2"/>
        <v>8.715</v>
      </c>
      <c r="K10" s="1">
        <v>8</v>
      </c>
      <c r="L10" s="5">
        <f t="shared" si="3"/>
        <v>9.96</v>
      </c>
      <c r="M10" s="1">
        <v>8</v>
      </c>
      <c r="N10" s="5">
        <f t="shared" si="4"/>
        <v>9.96</v>
      </c>
      <c r="O10" s="1">
        <v>8</v>
      </c>
      <c r="P10" s="5">
        <f t="shared" si="5"/>
        <v>9.96</v>
      </c>
      <c r="Q10" s="5">
        <f t="shared" si="6"/>
        <v>58.515</v>
      </c>
      <c r="R10" s="7">
        <v>6</v>
      </c>
    </row>
    <row r="11" spans="1:18" ht="15.75" customHeight="1">
      <c r="A11" s="1">
        <v>7</v>
      </c>
      <c r="B11" s="2">
        <v>6</v>
      </c>
      <c r="C11" s="3" t="s">
        <v>12</v>
      </c>
      <c r="D11" s="4" t="s">
        <v>9</v>
      </c>
      <c r="E11" s="1">
        <v>8</v>
      </c>
      <c r="F11" s="5">
        <f t="shared" si="0"/>
        <v>9.96</v>
      </c>
      <c r="G11" s="6">
        <v>8</v>
      </c>
      <c r="H11" s="5">
        <f t="shared" si="1"/>
        <v>9.96</v>
      </c>
      <c r="I11" s="1">
        <v>8</v>
      </c>
      <c r="J11" s="5">
        <f t="shared" si="2"/>
        <v>9.96</v>
      </c>
      <c r="K11" s="1">
        <v>8</v>
      </c>
      <c r="L11" s="5">
        <f t="shared" si="3"/>
        <v>9.96</v>
      </c>
      <c r="M11" s="1">
        <v>6</v>
      </c>
      <c r="N11" s="5">
        <f t="shared" si="4"/>
        <v>7.470000000000001</v>
      </c>
      <c r="O11" s="1">
        <v>6</v>
      </c>
      <c r="P11" s="5">
        <f t="shared" si="5"/>
        <v>7.470000000000001</v>
      </c>
      <c r="Q11" s="5">
        <f t="shared" si="6"/>
        <v>54.78</v>
      </c>
      <c r="R11" s="6">
        <v>7</v>
      </c>
    </row>
    <row r="12" spans="1:18" ht="15.75" customHeight="1">
      <c r="A12" s="1">
        <v>8</v>
      </c>
      <c r="B12" s="9">
        <v>9</v>
      </c>
      <c r="C12" s="3" t="s">
        <v>12</v>
      </c>
      <c r="D12" s="8" t="str">
        <f>'[1]Pointage '!$C$11</f>
        <v>BLANC Bernard</v>
      </c>
      <c r="E12" s="1">
        <v>8</v>
      </c>
      <c r="F12" s="5">
        <f t="shared" si="0"/>
        <v>9.96</v>
      </c>
      <c r="G12" s="1">
        <v>7</v>
      </c>
      <c r="H12" s="5">
        <f t="shared" si="1"/>
        <v>8.715</v>
      </c>
      <c r="I12" s="1">
        <v>8</v>
      </c>
      <c r="J12" s="5">
        <f t="shared" si="2"/>
        <v>9.96</v>
      </c>
      <c r="K12" s="1">
        <v>6</v>
      </c>
      <c r="L12" s="5">
        <f t="shared" si="3"/>
        <v>7.470000000000001</v>
      </c>
      <c r="M12" s="1">
        <v>6</v>
      </c>
      <c r="N12" s="5">
        <f t="shared" si="4"/>
        <v>7.470000000000001</v>
      </c>
      <c r="O12" s="1">
        <v>6</v>
      </c>
      <c r="P12" s="5">
        <f t="shared" si="5"/>
        <v>7.470000000000001</v>
      </c>
      <c r="Q12" s="5">
        <f t="shared" si="6"/>
        <v>51.045</v>
      </c>
      <c r="R12" s="7">
        <v>9</v>
      </c>
    </row>
    <row r="13" spans="1:18" ht="15.75" customHeight="1">
      <c r="A13" s="1">
        <v>9</v>
      </c>
      <c r="B13" s="9">
        <v>1</v>
      </c>
      <c r="C13" s="3" t="s">
        <v>12</v>
      </c>
      <c r="D13" s="4" t="s">
        <v>4</v>
      </c>
      <c r="E13" s="1">
        <v>8</v>
      </c>
      <c r="F13" s="5">
        <f t="shared" si="0"/>
        <v>9.96</v>
      </c>
      <c r="G13" s="6">
        <v>8</v>
      </c>
      <c r="H13" s="5">
        <f t="shared" si="1"/>
        <v>9.96</v>
      </c>
      <c r="I13" s="1">
        <v>7</v>
      </c>
      <c r="J13" s="5">
        <f t="shared" si="2"/>
        <v>8.715</v>
      </c>
      <c r="K13" s="1">
        <v>6</v>
      </c>
      <c r="L13" s="5">
        <f t="shared" si="3"/>
        <v>7.470000000000001</v>
      </c>
      <c r="M13" s="1">
        <v>5</v>
      </c>
      <c r="N13" s="5">
        <f t="shared" si="4"/>
        <v>6.2250000000000005</v>
      </c>
      <c r="O13" s="1">
        <v>5</v>
      </c>
      <c r="P13" s="5">
        <f t="shared" si="5"/>
        <v>6.2250000000000005</v>
      </c>
      <c r="Q13" s="5">
        <f t="shared" si="6"/>
        <v>48.55500000000001</v>
      </c>
      <c r="R13" s="7">
        <v>10</v>
      </c>
    </row>
    <row r="14" spans="1:18" ht="15.75" customHeight="1">
      <c r="A14" s="1">
        <v>10</v>
      </c>
      <c r="B14" s="9">
        <v>2</v>
      </c>
      <c r="C14" s="3" t="s">
        <v>12</v>
      </c>
      <c r="D14" s="4" t="s">
        <v>5</v>
      </c>
      <c r="E14" s="1">
        <v>7</v>
      </c>
      <c r="F14" s="5">
        <f t="shared" si="0"/>
        <v>8.715</v>
      </c>
      <c r="G14" s="6">
        <v>8</v>
      </c>
      <c r="H14" s="5">
        <f t="shared" si="1"/>
        <v>9.96</v>
      </c>
      <c r="I14" s="1">
        <v>7</v>
      </c>
      <c r="J14" s="5">
        <f t="shared" si="2"/>
        <v>8.715</v>
      </c>
      <c r="K14" s="1">
        <v>5</v>
      </c>
      <c r="L14" s="5">
        <f t="shared" si="3"/>
        <v>6.2250000000000005</v>
      </c>
      <c r="M14" s="1">
        <v>6</v>
      </c>
      <c r="N14" s="5">
        <f t="shared" si="4"/>
        <v>7.470000000000001</v>
      </c>
      <c r="O14" s="1">
        <v>5</v>
      </c>
      <c r="P14" s="5">
        <f t="shared" si="5"/>
        <v>6.2250000000000005</v>
      </c>
      <c r="Q14" s="5">
        <f t="shared" si="6"/>
        <v>47.31</v>
      </c>
      <c r="R14" s="7">
        <v>11</v>
      </c>
    </row>
    <row r="15" spans="1:18" ht="15.75" customHeight="1">
      <c r="A15" s="1">
        <v>11</v>
      </c>
      <c r="B15" s="9">
        <v>13</v>
      </c>
      <c r="C15" s="3" t="s">
        <v>12</v>
      </c>
      <c r="D15" s="8" t="str">
        <f>'[1]Pointage '!$C$15</f>
        <v>BONNARD Simon</v>
      </c>
      <c r="E15" s="1">
        <v>8</v>
      </c>
      <c r="F15" s="5">
        <f t="shared" si="0"/>
        <v>9.96</v>
      </c>
      <c r="G15" s="1">
        <v>8</v>
      </c>
      <c r="H15" s="5">
        <f t="shared" si="1"/>
        <v>9.96</v>
      </c>
      <c r="I15" s="1">
        <v>6</v>
      </c>
      <c r="J15" s="5">
        <f t="shared" si="2"/>
        <v>7.470000000000001</v>
      </c>
      <c r="K15" s="1">
        <v>5</v>
      </c>
      <c r="L15" s="5">
        <f t="shared" si="3"/>
        <v>6.2250000000000005</v>
      </c>
      <c r="M15" s="1">
        <v>2</v>
      </c>
      <c r="N15" s="5">
        <f t="shared" si="4"/>
        <v>2.49</v>
      </c>
      <c r="O15" s="1" t="s">
        <v>33</v>
      </c>
      <c r="P15" s="5"/>
      <c r="Q15" s="5">
        <f t="shared" si="6"/>
        <v>36.105000000000004</v>
      </c>
      <c r="R15" s="7">
        <v>15</v>
      </c>
    </row>
    <row r="16" spans="1:18" ht="15.75" customHeight="1">
      <c r="A16" s="1">
        <v>12</v>
      </c>
      <c r="B16" s="2">
        <v>14</v>
      </c>
      <c r="C16" s="3" t="s">
        <v>12</v>
      </c>
      <c r="D16" s="8" t="str">
        <f>'[1]Pointage '!$C$16</f>
        <v>SPAGNOL Jean Pascal</v>
      </c>
      <c r="E16" s="1">
        <v>9</v>
      </c>
      <c r="F16" s="5">
        <f t="shared" si="0"/>
        <v>11.205000000000002</v>
      </c>
      <c r="G16" s="1">
        <v>9</v>
      </c>
      <c r="H16" s="5">
        <f t="shared" si="1"/>
        <v>11.205000000000002</v>
      </c>
      <c r="I16" s="1">
        <v>6</v>
      </c>
      <c r="J16" s="5">
        <f t="shared" si="2"/>
        <v>7.470000000000001</v>
      </c>
      <c r="K16" s="1" t="s">
        <v>33</v>
      </c>
      <c r="L16" s="5"/>
      <c r="M16" s="1"/>
      <c r="N16" s="5"/>
      <c r="O16" s="1">
        <v>0</v>
      </c>
      <c r="P16" s="5">
        <f t="shared" si="5"/>
        <v>0</v>
      </c>
      <c r="Q16" s="5">
        <f t="shared" si="6"/>
        <v>29.880000000000003</v>
      </c>
      <c r="R16" s="7">
        <v>19</v>
      </c>
    </row>
    <row r="17" spans="1:18" ht="15.75" customHeight="1">
      <c r="A17" s="13"/>
      <c r="B17" s="14"/>
      <c r="C17" s="15"/>
      <c r="D17" s="19"/>
      <c r="E17" s="13"/>
      <c r="F17" s="16"/>
      <c r="G17" s="13"/>
      <c r="H17" s="16"/>
      <c r="I17" s="13"/>
      <c r="J17" s="16"/>
      <c r="K17" s="13"/>
      <c r="L17" s="16"/>
      <c r="M17" s="13"/>
      <c r="N17" s="16"/>
      <c r="O17" s="13"/>
      <c r="P17" s="16"/>
      <c r="Q17" s="16"/>
      <c r="R17" s="18"/>
    </row>
    <row r="18" spans="1:18" ht="15.75" customHeight="1">
      <c r="A18" s="26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.75" customHeight="1">
      <c r="A19" s="24" t="s">
        <v>0</v>
      </c>
      <c r="B19" s="24" t="s">
        <v>26</v>
      </c>
      <c r="C19" s="24" t="s">
        <v>2</v>
      </c>
      <c r="D19" s="24" t="s">
        <v>3</v>
      </c>
      <c r="E19" s="27" t="s">
        <v>14</v>
      </c>
      <c r="F19" s="27"/>
      <c r="G19" s="27" t="s">
        <v>15</v>
      </c>
      <c r="H19" s="27"/>
      <c r="I19" s="27" t="s">
        <v>16</v>
      </c>
      <c r="J19" s="27"/>
      <c r="K19" s="27" t="s">
        <v>17</v>
      </c>
      <c r="L19" s="27"/>
      <c r="M19" s="27" t="s">
        <v>18</v>
      </c>
      <c r="N19" s="27"/>
      <c r="O19" s="27" t="s">
        <v>19</v>
      </c>
      <c r="P19" s="27"/>
      <c r="Q19" s="24" t="s">
        <v>1</v>
      </c>
      <c r="R19" s="24" t="s">
        <v>27</v>
      </c>
    </row>
    <row r="20" spans="1:18" ht="15.75" customHeight="1">
      <c r="A20" s="28">
        <v>1</v>
      </c>
      <c r="B20" s="29">
        <v>12</v>
      </c>
      <c r="C20" s="30" t="s">
        <v>13</v>
      </c>
      <c r="D20" s="31" t="s">
        <v>11</v>
      </c>
      <c r="E20" s="28">
        <v>6</v>
      </c>
      <c r="F20" s="32">
        <f>E20*$E$1</f>
        <v>7.470000000000001</v>
      </c>
      <c r="G20" s="33">
        <v>8</v>
      </c>
      <c r="H20" s="32">
        <f>G20*$E$1</f>
        <v>9.96</v>
      </c>
      <c r="I20" s="28">
        <v>5</v>
      </c>
      <c r="J20" s="32">
        <f>I20*$E$1</f>
        <v>6.2250000000000005</v>
      </c>
      <c r="K20" s="28">
        <v>6</v>
      </c>
      <c r="L20" s="32">
        <f>K20*$E$1</f>
        <v>7.470000000000001</v>
      </c>
      <c r="M20" s="28">
        <v>5</v>
      </c>
      <c r="N20" s="32">
        <f>M20*$E$1</f>
        <v>6.2250000000000005</v>
      </c>
      <c r="O20" s="28">
        <v>5</v>
      </c>
      <c r="P20" s="32">
        <f>O20*$E$1</f>
        <v>6.2250000000000005</v>
      </c>
      <c r="Q20" s="32">
        <f>SUM(F20,H20,J20,L20,N20,P20)</f>
        <v>43.575</v>
      </c>
      <c r="R20" s="34">
        <v>12</v>
      </c>
    </row>
    <row r="21" spans="1:18" ht="15.75" customHeight="1">
      <c r="A21" s="12"/>
      <c r="B21" s="20"/>
      <c r="C21" s="21"/>
      <c r="D21" s="19"/>
      <c r="E21" s="13"/>
      <c r="F21" s="16"/>
      <c r="G21" s="17"/>
      <c r="H21" s="16"/>
      <c r="I21" s="13"/>
      <c r="J21" s="16"/>
      <c r="K21" s="13"/>
      <c r="L21" s="16"/>
      <c r="M21" s="13"/>
      <c r="N21" s="16"/>
      <c r="O21" s="13"/>
      <c r="P21" s="16"/>
      <c r="Q21" s="16"/>
      <c r="R21" s="18"/>
    </row>
    <row r="22" spans="1:18" ht="15.75" customHeight="1">
      <c r="A22" s="25" t="s">
        <v>29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5.75" customHeight="1">
      <c r="A23" s="24" t="s">
        <v>0</v>
      </c>
      <c r="B23" s="24" t="s">
        <v>26</v>
      </c>
      <c r="C23" s="24" t="s">
        <v>2</v>
      </c>
      <c r="D23" s="24" t="s">
        <v>3</v>
      </c>
      <c r="E23" s="27" t="s">
        <v>14</v>
      </c>
      <c r="F23" s="27"/>
      <c r="G23" s="27" t="s">
        <v>15</v>
      </c>
      <c r="H23" s="27"/>
      <c r="I23" s="27" t="s">
        <v>16</v>
      </c>
      <c r="J23" s="27"/>
      <c r="K23" s="27" t="s">
        <v>17</v>
      </c>
      <c r="L23" s="27"/>
      <c r="M23" s="27" t="s">
        <v>18</v>
      </c>
      <c r="N23" s="27"/>
      <c r="O23" s="27" t="s">
        <v>19</v>
      </c>
      <c r="P23" s="27"/>
      <c r="Q23" s="24" t="s">
        <v>1</v>
      </c>
      <c r="R23" s="24" t="s">
        <v>27</v>
      </c>
    </row>
    <row r="24" spans="1:18" ht="15.75" customHeight="1">
      <c r="A24" s="28">
        <v>1</v>
      </c>
      <c r="B24" s="35">
        <v>17</v>
      </c>
      <c r="C24" s="30" t="s">
        <v>24</v>
      </c>
      <c r="D24" s="36" t="s">
        <v>21</v>
      </c>
      <c r="E24" s="28">
        <v>7</v>
      </c>
      <c r="F24" s="32">
        <f>E24*$E$1</f>
        <v>8.715</v>
      </c>
      <c r="G24" s="33">
        <v>7</v>
      </c>
      <c r="H24" s="32">
        <f>G24*$E$1</f>
        <v>8.715</v>
      </c>
      <c r="I24" s="28">
        <v>8</v>
      </c>
      <c r="J24" s="32">
        <f>I24*$E$1</f>
        <v>9.96</v>
      </c>
      <c r="K24" s="28">
        <v>7</v>
      </c>
      <c r="L24" s="32">
        <f>K24*$E$1</f>
        <v>8.715</v>
      </c>
      <c r="M24" s="28">
        <v>7</v>
      </c>
      <c r="N24" s="32">
        <f>M24*$E$1</f>
        <v>8.715</v>
      </c>
      <c r="O24" s="28">
        <v>6</v>
      </c>
      <c r="P24" s="32">
        <f>O24*$E$1</f>
        <v>7.470000000000001</v>
      </c>
      <c r="Q24" s="32">
        <f>SUM(F24,H24,J24,L24,N24,P24)</f>
        <v>52.290000000000006</v>
      </c>
      <c r="R24" s="33">
        <v>8</v>
      </c>
    </row>
    <row r="25" spans="1:18" ht="15.75" customHeight="1">
      <c r="A25" s="28">
        <v>2</v>
      </c>
      <c r="B25" s="29">
        <v>16</v>
      </c>
      <c r="C25" s="30" t="s">
        <v>24</v>
      </c>
      <c r="D25" s="36" t="s">
        <v>20</v>
      </c>
      <c r="E25" s="28">
        <v>6</v>
      </c>
      <c r="F25" s="32">
        <f>E25*$E$1</f>
        <v>7.470000000000001</v>
      </c>
      <c r="G25" s="33">
        <v>6</v>
      </c>
      <c r="H25" s="32">
        <f>G25*$E$1</f>
        <v>7.470000000000001</v>
      </c>
      <c r="I25" s="28">
        <v>6</v>
      </c>
      <c r="J25" s="32">
        <f>I25*$E$1</f>
        <v>7.470000000000001</v>
      </c>
      <c r="K25" s="28">
        <v>6</v>
      </c>
      <c r="L25" s="32">
        <f>K25*$E$1</f>
        <v>7.470000000000001</v>
      </c>
      <c r="M25" s="28">
        <v>5</v>
      </c>
      <c r="N25" s="32">
        <f>M25*$E$1</f>
        <v>6.2250000000000005</v>
      </c>
      <c r="O25" s="28">
        <v>6</v>
      </c>
      <c r="P25" s="32">
        <f>O25*$E$1</f>
        <v>7.470000000000001</v>
      </c>
      <c r="Q25" s="32">
        <f>SUM(F25,H25,J25,L25,N25,P25)</f>
        <v>43.575</v>
      </c>
      <c r="R25" s="33">
        <v>13</v>
      </c>
    </row>
    <row r="26" spans="1:18" ht="15.75" customHeight="1">
      <c r="A26" s="28">
        <v>3</v>
      </c>
      <c r="B26" s="35">
        <v>19</v>
      </c>
      <c r="C26" s="30" t="s">
        <v>24</v>
      </c>
      <c r="D26" s="37" t="str">
        <f>'[1]Engagements'!C24</f>
        <v>SAURON André</v>
      </c>
      <c r="E26" s="28">
        <v>5</v>
      </c>
      <c r="F26" s="32">
        <f>E26*$E$1</f>
        <v>6.2250000000000005</v>
      </c>
      <c r="G26" s="28">
        <v>6</v>
      </c>
      <c r="H26" s="32">
        <f>G26*$E$1</f>
        <v>7.470000000000001</v>
      </c>
      <c r="I26" s="28">
        <v>5</v>
      </c>
      <c r="J26" s="32">
        <f>I26*$E$1</f>
        <v>6.2250000000000005</v>
      </c>
      <c r="K26" s="28">
        <v>4</v>
      </c>
      <c r="L26" s="32">
        <f>K26*$E$1</f>
        <v>4.98</v>
      </c>
      <c r="M26" s="28">
        <v>5</v>
      </c>
      <c r="N26" s="32">
        <f>M26*$E$1</f>
        <v>6.2250000000000005</v>
      </c>
      <c r="O26" s="28">
        <v>5</v>
      </c>
      <c r="P26" s="32">
        <f>O26*$E$1</f>
        <v>6.2250000000000005</v>
      </c>
      <c r="Q26" s="32">
        <f>SUM(F26,H26,J26,L26,N26,P26)</f>
        <v>37.35</v>
      </c>
      <c r="R26" s="33">
        <v>14</v>
      </c>
    </row>
    <row r="27" spans="1:18" ht="15.75" customHeight="1">
      <c r="A27" s="1">
        <v>4</v>
      </c>
      <c r="B27" s="2">
        <v>18</v>
      </c>
      <c r="C27" s="3" t="s">
        <v>24</v>
      </c>
      <c r="D27" s="4" t="s">
        <v>22</v>
      </c>
      <c r="E27" s="1">
        <v>4</v>
      </c>
      <c r="F27" s="5">
        <f>E27*$E$1</f>
        <v>4.98</v>
      </c>
      <c r="G27" s="6">
        <v>6</v>
      </c>
      <c r="H27" s="5">
        <f>G27*$E$1</f>
        <v>7.470000000000001</v>
      </c>
      <c r="I27" s="1">
        <v>5</v>
      </c>
      <c r="J27" s="5">
        <f>I27*$E$1</f>
        <v>6.2250000000000005</v>
      </c>
      <c r="K27" s="1">
        <v>5</v>
      </c>
      <c r="L27" s="5">
        <f>K27*$E$1</f>
        <v>6.2250000000000005</v>
      </c>
      <c r="M27" s="1">
        <v>4</v>
      </c>
      <c r="N27" s="5">
        <f>M27*$E$1</f>
        <v>4.98</v>
      </c>
      <c r="O27" s="1">
        <v>4</v>
      </c>
      <c r="P27" s="5">
        <f>O27*$E$1</f>
        <v>4.98</v>
      </c>
      <c r="Q27" s="5">
        <f>SUM(F27,H27,J27,L27,N27,P27)</f>
        <v>34.86</v>
      </c>
      <c r="R27" s="6">
        <v>16</v>
      </c>
    </row>
    <row r="28" spans="1:18" ht="15">
      <c r="A28" s="1">
        <v>5</v>
      </c>
      <c r="B28" s="2">
        <v>20</v>
      </c>
      <c r="C28" s="3" t="s">
        <v>24</v>
      </c>
      <c r="D28" s="10" t="str">
        <f>'[1]Engagements'!C25</f>
        <v>ROUSSILLON Louis</v>
      </c>
      <c r="E28" s="1">
        <v>5</v>
      </c>
      <c r="F28" s="5">
        <f>E28*$E$1</f>
        <v>6.2250000000000005</v>
      </c>
      <c r="G28" s="1">
        <v>5</v>
      </c>
      <c r="H28" s="5">
        <f>G28*$E$1</f>
        <v>6.2250000000000005</v>
      </c>
      <c r="I28" s="1">
        <v>4</v>
      </c>
      <c r="J28" s="5">
        <f>I28*$E$1</f>
        <v>4.98</v>
      </c>
      <c r="K28" s="1">
        <v>5</v>
      </c>
      <c r="L28" s="5">
        <f>K28*$E$1</f>
        <v>6.2250000000000005</v>
      </c>
      <c r="M28" s="1">
        <v>3</v>
      </c>
      <c r="N28" s="5">
        <f>M28*$E$1</f>
        <v>3.7350000000000003</v>
      </c>
      <c r="O28" s="1">
        <v>4</v>
      </c>
      <c r="P28" s="5">
        <f>O28*$E$1</f>
        <v>4.98</v>
      </c>
      <c r="Q28" s="5">
        <f>SUM(F28,H28,J28,L28,N28,P28)</f>
        <v>32.370000000000005</v>
      </c>
      <c r="R28" s="6">
        <v>18</v>
      </c>
    </row>
    <row r="30" spans="1:18" ht="15.75">
      <c r="A30" s="25" t="s">
        <v>29</v>
      </c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">
      <c r="A31" s="24" t="s">
        <v>0</v>
      </c>
      <c r="B31" s="24" t="s">
        <v>26</v>
      </c>
      <c r="C31" s="24" t="s">
        <v>2</v>
      </c>
      <c r="D31" s="24" t="s">
        <v>3</v>
      </c>
      <c r="E31" s="27" t="s">
        <v>14</v>
      </c>
      <c r="F31" s="27"/>
      <c r="G31" s="27" t="s">
        <v>15</v>
      </c>
      <c r="H31" s="27"/>
      <c r="I31" s="27" t="s">
        <v>16</v>
      </c>
      <c r="J31" s="27"/>
      <c r="K31" s="27" t="s">
        <v>17</v>
      </c>
      <c r="L31" s="27"/>
      <c r="M31" s="27" t="s">
        <v>18</v>
      </c>
      <c r="N31" s="27"/>
      <c r="O31" s="27" t="s">
        <v>19</v>
      </c>
      <c r="P31" s="27"/>
      <c r="Q31" s="24" t="s">
        <v>1</v>
      </c>
      <c r="R31" s="24" t="s">
        <v>27</v>
      </c>
    </row>
    <row r="32" spans="1:18" ht="15">
      <c r="A32" s="28">
        <v>1</v>
      </c>
      <c r="B32" s="35">
        <v>22</v>
      </c>
      <c r="C32" s="30" t="s">
        <v>25</v>
      </c>
      <c r="D32" s="36" t="s">
        <v>23</v>
      </c>
      <c r="E32" s="28">
        <v>5</v>
      </c>
      <c r="F32" s="32">
        <f>E32*$E$1</f>
        <v>6.2250000000000005</v>
      </c>
      <c r="G32" s="33">
        <v>5</v>
      </c>
      <c r="H32" s="32">
        <f>G32*$E$1</f>
        <v>6.2250000000000005</v>
      </c>
      <c r="I32" s="28">
        <v>6</v>
      </c>
      <c r="J32" s="32">
        <f>I32*$E$1</f>
        <v>7.470000000000001</v>
      </c>
      <c r="K32" s="28">
        <v>4</v>
      </c>
      <c r="L32" s="32">
        <f>K32*$E$1</f>
        <v>4.98</v>
      </c>
      <c r="M32" s="28">
        <v>4</v>
      </c>
      <c r="N32" s="32">
        <f>M32*$E$1</f>
        <v>4.98</v>
      </c>
      <c r="O32" s="28">
        <v>4</v>
      </c>
      <c r="P32" s="32">
        <f>O32*$E$1</f>
        <v>4.98</v>
      </c>
      <c r="Q32" s="32">
        <f>SUM(F32,H32,J32,L32,N32,P32)</f>
        <v>34.86</v>
      </c>
      <c r="R32" s="33">
        <v>17</v>
      </c>
    </row>
  </sheetData>
  <sheetProtection/>
  <mergeCells count="28">
    <mergeCell ref="E19:F19"/>
    <mergeCell ref="M19:N19"/>
    <mergeCell ref="A3:R3"/>
    <mergeCell ref="A22:R22"/>
    <mergeCell ref="G4:H4"/>
    <mergeCell ref="E4:F4"/>
    <mergeCell ref="O4:P4"/>
    <mergeCell ref="M4:N4"/>
    <mergeCell ref="K4:L4"/>
    <mergeCell ref="I4:J4"/>
    <mergeCell ref="A18:R18"/>
    <mergeCell ref="O19:P19"/>
    <mergeCell ref="E23:F23"/>
    <mergeCell ref="G23:H23"/>
    <mergeCell ref="I23:J23"/>
    <mergeCell ref="K23:L23"/>
    <mergeCell ref="M23:N23"/>
    <mergeCell ref="O23:P23"/>
    <mergeCell ref="G19:H19"/>
    <mergeCell ref="I19:J19"/>
    <mergeCell ref="K19:L19"/>
    <mergeCell ref="A30:R30"/>
    <mergeCell ref="E31:F31"/>
    <mergeCell ref="G31:H31"/>
    <mergeCell ref="I31:J31"/>
    <mergeCell ref="K31:L31"/>
    <mergeCell ref="M31:N31"/>
    <mergeCell ref="O31:P31"/>
  </mergeCells>
  <printOptions/>
  <pageMargins left="0.31496062992125984" right="0.5118110236220472" top="0.4724409448818898" bottom="0.4724409448818898" header="0.1968503937007874" footer="0.2362204724409449"/>
  <pageSetup orientation="landscape" paperSize="9" r:id="rId1"/>
  <headerFooter alignWithMargins="0">
    <oddHeader>&amp;C&amp;"Arial,Gras italique"&amp;14Classement INDIVIDUELS 6 heures d'Ambilly 28/06/2008</oddHeader>
    <oddFooter>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2010-09-04T17:18:42Z</cp:lastPrinted>
  <dcterms:created xsi:type="dcterms:W3CDTF">2006-09-12T15:06:44Z</dcterms:created>
  <dcterms:modified xsi:type="dcterms:W3CDTF">2010-09-05T09:45:38Z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